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6675" windowHeight="3915"/>
  </bookViews>
  <sheets>
    <sheet name="Sheet1" sheetId="1" r:id="rId1"/>
    <sheet name="By Division" sheetId="2" r:id="rId2"/>
    <sheet name="By year" sheetId="3" r:id="rId3"/>
    <sheet name="Dolphin from PA" sheetId="5" r:id="rId4"/>
    <sheet name="By catch" sheetId="6" r:id="rId5"/>
    <sheet name="Analyse data" sheetId="4" r:id="rId6"/>
  </sheets>
  <calcPr calcId="145621"/>
</workbook>
</file>

<file path=xl/calcChain.xml><?xml version="1.0" encoding="utf-8"?>
<calcChain xmlns="http://schemas.openxmlformats.org/spreadsheetml/2006/main">
  <c r="C40" i="4" l="1"/>
  <c r="B20" i="4" l="1"/>
  <c r="B19" i="4"/>
  <c r="O49" i="6" l="1"/>
  <c r="E38" i="5" l="1"/>
  <c r="A37" i="5" l="1"/>
  <c r="A36" i="5"/>
  <c r="Q37" i="5" l="1"/>
  <c r="J39" i="5"/>
  <c r="J38" i="5"/>
  <c r="J37" i="5"/>
  <c r="E44" i="5"/>
  <c r="E43" i="5"/>
  <c r="J45" i="6"/>
  <c r="O46" i="6"/>
  <c r="I46" i="6"/>
  <c r="I45" i="6"/>
  <c r="A45" i="6"/>
  <c r="E42" i="5"/>
  <c r="E41" i="5"/>
  <c r="E40" i="5"/>
  <c r="E39" i="5"/>
  <c r="E37" i="5"/>
  <c r="J47" i="2"/>
  <c r="J46" i="2"/>
  <c r="G47" i="2"/>
  <c r="G46" i="2"/>
  <c r="G45" i="2"/>
  <c r="J45" i="2"/>
  <c r="A45" i="2"/>
</calcChain>
</file>

<file path=xl/sharedStrings.xml><?xml version="1.0" encoding="utf-8"?>
<sst xmlns="http://schemas.openxmlformats.org/spreadsheetml/2006/main" count="2045" uniqueCount="175">
  <si>
    <t>Specimen #</t>
  </si>
  <si>
    <t>Year</t>
  </si>
  <si>
    <t>Month</t>
  </si>
  <si>
    <t>Location</t>
  </si>
  <si>
    <t>Lat</t>
  </si>
  <si>
    <t>Log</t>
  </si>
  <si>
    <t>Age (length . cm)</t>
  </si>
  <si>
    <t>Sex</t>
  </si>
  <si>
    <t>Skin</t>
  </si>
  <si>
    <t>Teeth</t>
  </si>
  <si>
    <t>Stomach</t>
  </si>
  <si>
    <t>Skull</t>
  </si>
  <si>
    <t>Skeleton</t>
  </si>
  <si>
    <t>Cause of Death?</t>
  </si>
  <si>
    <t>N/A</t>
  </si>
  <si>
    <t xml:space="preserve">Singu </t>
  </si>
  <si>
    <t>N</t>
  </si>
  <si>
    <t>Singu</t>
  </si>
  <si>
    <t>Mayangyan Jetty</t>
  </si>
  <si>
    <t>December</t>
  </si>
  <si>
    <t>Y</t>
  </si>
  <si>
    <t>July</t>
  </si>
  <si>
    <t>Indown village</t>
  </si>
  <si>
    <t>November</t>
  </si>
  <si>
    <t>Thitsaint village</t>
  </si>
  <si>
    <t>March</t>
  </si>
  <si>
    <t>Sinkyun village</t>
  </si>
  <si>
    <t>Katha</t>
  </si>
  <si>
    <t>The` Kyun village</t>
  </si>
  <si>
    <t>February</t>
  </si>
  <si>
    <t>Shwegu</t>
  </si>
  <si>
    <t>Sinkhan village</t>
  </si>
  <si>
    <t>4th May</t>
  </si>
  <si>
    <t>Seinpangone village</t>
  </si>
  <si>
    <t>Juvenile (112.2)</t>
  </si>
  <si>
    <t>Female</t>
  </si>
  <si>
    <t>By-catch (certain)</t>
  </si>
  <si>
    <t>7th November</t>
  </si>
  <si>
    <t>Hsithe village</t>
  </si>
  <si>
    <t>Adult (151.8)</t>
  </si>
  <si>
    <t>Natural (certain)</t>
  </si>
  <si>
    <t>Aye Mya Wadi village</t>
  </si>
  <si>
    <t> N/A</t>
  </si>
  <si>
    <t>Unknown</t>
  </si>
  <si>
    <t>17th April</t>
  </si>
  <si>
    <t>Nga Yé village</t>
  </si>
  <si>
    <t>Adult (158.4)</t>
  </si>
  <si>
    <t>Male</t>
  </si>
  <si>
    <t>27th April</t>
  </si>
  <si>
    <t>Myazaydi Village</t>
  </si>
  <si>
    <t>Juvenile (129.8)</t>
  </si>
  <si>
    <t>30th April</t>
  </si>
  <si>
    <t>Pulawyshwe village</t>
  </si>
  <si>
    <t>Juvenile (127.6)</t>
  </si>
  <si>
    <t>Arlaung village</t>
  </si>
  <si>
    <t>Adult (184.8)</t>
  </si>
  <si>
    <t>Jan</t>
  </si>
  <si>
    <t>6 feet</t>
  </si>
  <si>
    <t>4 feet</t>
  </si>
  <si>
    <t>6 feet 1 inch</t>
  </si>
  <si>
    <t>3 feet 1 inch</t>
  </si>
  <si>
    <t>Yay daw, Kyauk Myaung</t>
  </si>
  <si>
    <t>4 feet 6 inch</t>
  </si>
  <si>
    <t>Adult (210)</t>
  </si>
  <si>
    <t>Myitkangyi</t>
  </si>
  <si>
    <t>Around 4 feet</t>
  </si>
  <si>
    <t>Mingun</t>
  </si>
  <si>
    <t>4th Dec</t>
  </si>
  <si>
    <t>12th Dec</t>
  </si>
  <si>
    <t>April</t>
  </si>
  <si>
    <t>Around 6 feet</t>
  </si>
  <si>
    <t>AMC has the skull</t>
  </si>
  <si>
    <t>June</t>
  </si>
  <si>
    <t>Report by fisher Aung Thinn</t>
  </si>
  <si>
    <t>Sheinmaka</t>
  </si>
  <si>
    <t>WCS and DoF buried</t>
  </si>
  <si>
    <t>Myayzun village</t>
  </si>
  <si>
    <t>Around 7feet 2 inch</t>
  </si>
  <si>
    <t>Thonesipay</t>
  </si>
  <si>
    <t xml:space="preserve">Around 7feet  </t>
  </si>
  <si>
    <t>Number of dead dolphin within 2001- 2016</t>
  </si>
  <si>
    <t>By-catch (tail chopped off)</t>
  </si>
  <si>
    <t>Thitsaya village</t>
  </si>
  <si>
    <t>Kho Dawng</t>
  </si>
  <si>
    <t>By-catch (preagnent(2ft)-certain)</t>
  </si>
  <si>
    <t>By-catch (certain by electric fishing)</t>
  </si>
  <si>
    <t xml:space="preserve">Htee Gone, </t>
  </si>
  <si>
    <t>Singu Tsp</t>
  </si>
  <si>
    <t>Wetlet Tsp</t>
  </si>
  <si>
    <t>5 feet 5 inch</t>
  </si>
  <si>
    <t xml:space="preserve">Paukmyaing Village, </t>
  </si>
  <si>
    <t>TadaOo Tsp</t>
  </si>
  <si>
    <t>7 feet 1inch</t>
  </si>
  <si>
    <t>September</t>
  </si>
  <si>
    <t xml:space="preserve">7 feet  </t>
  </si>
  <si>
    <t>Nyaungchay dauk village</t>
  </si>
  <si>
    <t>Moeda village</t>
  </si>
  <si>
    <t>Mingun village</t>
  </si>
  <si>
    <t>Sintgaing Tsp</t>
  </si>
  <si>
    <t>4feet 6 inch</t>
  </si>
  <si>
    <t>Hmaw Oo</t>
  </si>
  <si>
    <t>4 feet 7 inch</t>
  </si>
  <si>
    <t>AMC has the skull (By-catch (tail chopped off)</t>
  </si>
  <si>
    <t>Latte Htone village</t>
  </si>
  <si>
    <t>6 feet 6 inch</t>
  </si>
  <si>
    <t>The carcass was already stage 3</t>
  </si>
  <si>
    <t xml:space="preserve">Mandalay </t>
  </si>
  <si>
    <t>Madaya Tsp</t>
  </si>
  <si>
    <t>Kachin state</t>
  </si>
  <si>
    <t>Sagaing</t>
  </si>
  <si>
    <t>Panbin village</t>
  </si>
  <si>
    <t>Hteechint</t>
  </si>
  <si>
    <t>Settkya village</t>
  </si>
  <si>
    <t>Thitsarya village</t>
  </si>
  <si>
    <t>Township/ District</t>
  </si>
  <si>
    <t>Kachin State</t>
  </si>
  <si>
    <t>Mandalay</t>
  </si>
  <si>
    <t>Mingun Tsp</t>
  </si>
  <si>
    <t>15 years</t>
  </si>
  <si>
    <t>Kachin</t>
  </si>
  <si>
    <t>Before 2009</t>
  </si>
  <si>
    <t>13 animals</t>
  </si>
  <si>
    <t xml:space="preserve">Year </t>
  </si>
  <si>
    <t>Number of animals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</si>
  <si>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</si>
  <si>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</si>
  <si>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</si>
  <si>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</si>
  <si>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</si>
  <si>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</si>
  <si>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</si>
  <si>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</si>
  <si>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</si>
  <si>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</si>
  <si>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</si>
  <si>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</si>
  <si>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</si>
  <si>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</si>
  <si>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</si>
  <si>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</si>
  <si>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</si>
  <si>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Division</t>
  </si>
  <si>
    <t>Number of Death</t>
  </si>
  <si>
    <t>Number</t>
  </si>
  <si>
    <t>Un-identify</t>
  </si>
  <si>
    <t>Township</t>
  </si>
  <si>
    <t>Madaya</t>
  </si>
  <si>
    <t>Wetlet</t>
  </si>
  <si>
    <t>Tadar Oo</t>
  </si>
  <si>
    <t>By catch</t>
  </si>
  <si>
    <t>Number of dead dolphin within 2001- 2017</t>
  </si>
  <si>
    <t>2009 - 2017</t>
  </si>
  <si>
    <t xml:space="preserve">Female </t>
  </si>
  <si>
    <t>male</t>
  </si>
  <si>
    <t>% of total death</t>
  </si>
  <si>
    <t>By-catch</t>
  </si>
  <si>
    <t>Natural</t>
  </si>
  <si>
    <t>May</t>
  </si>
  <si>
    <t xml:space="preserve">U Dein </t>
  </si>
  <si>
    <t>Floating next to the viaalge</t>
  </si>
  <si>
    <t>U Dein</t>
  </si>
  <si>
    <t xml:space="preserve">Juvenile </t>
  </si>
  <si>
    <t>Juvanile</t>
  </si>
  <si>
    <t>Un-known</t>
  </si>
  <si>
    <t>By-catch ,,AMC has the skull (By-catch (tail chopped off)</t>
  </si>
  <si>
    <t>Sin Kyun</t>
  </si>
  <si>
    <t>Electric shock</t>
  </si>
  <si>
    <t>around 7 feet</t>
  </si>
  <si>
    <t>around 7</t>
  </si>
  <si>
    <t>Buried</t>
  </si>
  <si>
    <t>January</t>
  </si>
  <si>
    <t>Kone Dan gyi</t>
  </si>
  <si>
    <t>7'3"</t>
  </si>
  <si>
    <t>Nil</t>
  </si>
  <si>
    <t>6'3"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</si>
</sst>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16" fontId="0" fillId="0" borderId="1" xfId="0" applyNumberFormat="1" applyBorder="1"/>
    <xf numFmtId="16" fontId="0" fillId="0" borderId="1" xfId="0" applyNumberFormat="1" applyBorder="1" applyAlignment="1">
      <alignment horizontal="left"/>
    </xf>
    <xf numFmtId="0" fontId="0" fillId="0" borderId="1" xfId="0" applyFill="1" applyBorder="1"/>
    <xf numFmtId="0" fontId="0" fillId="0" borderId="1" xfId="0" applyBorder="1" applyAlignment="1">
      <alignment horizontal="left"/>
    </xf>
    <xf numFmtId="16" fontId="0" fillId="0" borderId="1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0" borderId="2" xfId="0" applyFill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left"/>
    </xf>
    <xf numFmtId="16" fontId="0" fillId="0" borderId="0" xfId="0" applyNumberFormat="1" applyBorder="1" applyAlignment="1">
      <alignment horizontal="left"/>
    </xf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4" xfId="0" applyBorder="1"/>
    <xf numFmtId="0" fontId="0" fillId="0" borderId="4" xfId="0" applyFill="1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wrapText="1"/>
    </xf>
    <xf numFmtId="16" fontId="0" fillId="0" borderId="4" xfId="0" applyNumberFormat="1" applyBorder="1"/>
    <xf numFmtId="0" fontId="0" fillId="0" borderId="5" xfId="0" applyBorder="1" applyAlignment="1">
      <alignment horizontal="left"/>
    </xf>
    <xf numFmtId="16" fontId="0" fillId="0" borderId="4" xfId="0" applyNumberFormat="1" applyFill="1" applyBorder="1" applyAlignment="1">
      <alignment horizontal="left"/>
    </xf>
    <xf numFmtId="0" fontId="0" fillId="0" borderId="4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Fill="1" applyBorder="1"/>
    <xf numFmtId="16" fontId="0" fillId="0" borderId="5" xfId="0" applyNumberFormat="1" applyBorder="1" applyAlignment="1">
      <alignment horizontal="left"/>
    </xf>
    <xf numFmtId="0" fontId="0" fillId="0" borderId="0" xfId="0" quotePrefix="1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16" fontId="0" fillId="0" borderId="2" xfId="0" applyNumberFormat="1" applyFill="1" applyBorder="1" applyAlignment="1">
      <alignment horizontal="left"/>
    </xf>
    <xf numFmtId="0" fontId="0" fillId="3" borderId="0" xfId="0" applyFill="1" applyBorder="1" applyAlignment="1">
      <alignment wrapText="1"/>
    </xf>
    <xf numFmtId="0" fontId="0" fillId="0" borderId="0" xfId="0" applyFill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0" xfId="0" applyFont="1"/>
    <xf numFmtId="164" fontId="0" fillId="0" borderId="0" xfId="0" applyNumberFormat="1" applyBorder="1"/>
    <xf numFmtId="16" fontId="0" fillId="3" borderId="1" xfId="0" applyNumberFormat="1" applyFill="1" applyBorder="1"/>
    <xf numFmtId="164" fontId="0" fillId="0" borderId="0" xfId="0" applyNumberFormat="1"/>
    <xf numFmtId="0" fontId="0" fillId="0" borderId="0" xfId="0" applyFont="1"/>
    <xf numFmtId="0" fontId="3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Dead Dolphin 2001-2017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'Analyse data'!$B$1</c:f>
              <c:strCache>
                <c:ptCount val="1"/>
                <c:pt idx="0">
                  <c:v>Number of animals</c:v>
                </c:pt>
              </c:strCache>
            </c:strRef>
          </c:tx>
          <c:invertIfNegative val="0"/>
          <c:cat>
            <c:strRef>
              <c:f>'Analyse data'!$A$2:$A$18</c:f>
              <c:strCach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strCache>
            </c:strRef>
          </c:cat>
          <c:val>
            <c:numRef>
              <c:f>'Analyse data'!$B$2:$B$18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539584"/>
        <c:axId val="75541120"/>
      </c:barChart>
      <c:catAx>
        <c:axId val="755395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5541120"/>
        <c:crosses val="autoZero"/>
        <c:auto val="1"/>
        <c:lblAlgn val="ctr"/>
        <c:lblOffset val="100"/>
        <c:noMultiLvlLbl val="0"/>
      </c:catAx>
      <c:valAx>
        <c:axId val="75541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5539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'Analyse data'!$B$22</c:f>
              <c:strCache>
                <c:ptCount val="1"/>
                <c:pt idx="0">
                  <c:v>Number of Death</c:v>
                </c:pt>
              </c:strCache>
            </c:strRef>
          </c:tx>
          <c:invertIfNegative val="0"/>
          <c:cat>
            <c:strRef>
              <c:f>'Analyse data'!$A$23:$A$25</c:f>
              <c:strCache>
                <c:ptCount val="3"/>
                <c:pt idx="0">
                  <c:v>Sagaing</c:v>
                </c:pt>
                <c:pt idx="1">
                  <c:v>Mandalay</c:v>
                </c:pt>
                <c:pt idx="2">
                  <c:v>Kachin</c:v>
                </c:pt>
              </c:strCache>
            </c:strRef>
          </c:cat>
          <c:val>
            <c:numRef>
              <c:f>'Analyse data'!$B$23:$B$25</c:f>
              <c:numCache>
                <c:formatCode>General</c:formatCode>
                <c:ptCount val="3"/>
                <c:pt idx="0">
                  <c:v>19</c:v>
                </c:pt>
                <c:pt idx="1">
                  <c:v>19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557120"/>
        <c:axId val="77869056"/>
      </c:barChart>
      <c:catAx>
        <c:axId val="75557120"/>
        <c:scaling>
          <c:orientation val="minMax"/>
        </c:scaling>
        <c:delete val="0"/>
        <c:axPos val="b"/>
        <c:majorTickMark val="out"/>
        <c:minorTickMark val="none"/>
        <c:tickLblPos val="nextTo"/>
        <c:crossAx val="77869056"/>
        <c:crosses val="autoZero"/>
        <c:auto val="1"/>
        <c:lblAlgn val="ctr"/>
        <c:lblOffset val="100"/>
        <c:noMultiLvlLbl val="0"/>
      </c:catAx>
      <c:valAx>
        <c:axId val="77869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5557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Death of Sex ratio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'Analyse data'!$B$39</c:f>
              <c:strCache>
                <c:ptCount val="1"/>
                <c:pt idx="0">
                  <c:v>Number</c:v>
                </c:pt>
              </c:strCache>
            </c:strRef>
          </c:tx>
          <c:invertIfNegative val="0"/>
          <c:cat>
            <c:strRef>
              <c:f>'Analyse data'!$A$40:$A$43</c:f>
              <c:strCache>
                <c:ptCount val="4"/>
                <c:pt idx="0">
                  <c:v>Female</c:v>
                </c:pt>
                <c:pt idx="1">
                  <c:v>Male</c:v>
                </c:pt>
                <c:pt idx="2">
                  <c:v>Juvanile</c:v>
                </c:pt>
                <c:pt idx="3">
                  <c:v>Un-identify</c:v>
                </c:pt>
              </c:strCache>
            </c:strRef>
          </c:cat>
          <c:val>
            <c:numRef>
              <c:f>'Analyse data'!$B$40:$B$43</c:f>
              <c:numCache>
                <c:formatCode>General</c:formatCode>
                <c:ptCount val="4"/>
                <c:pt idx="0">
                  <c:v>16</c:v>
                </c:pt>
                <c:pt idx="1">
                  <c:v>8</c:v>
                </c:pt>
                <c:pt idx="2">
                  <c:v>10</c:v>
                </c:pt>
                <c:pt idx="3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880704"/>
        <c:axId val="77890688"/>
      </c:barChart>
      <c:catAx>
        <c:axId val="77880704"/>
        <c:scaling>
          <c:orientation val="minMax"/>
        </c:scaling>
        <c:delete val="0"/>
        <c:axPos val="b"/>
        <c:majorTickMark val="out"/>
        <c:minorTickMark val="none"/>
        <c:tickLblPos val="nextTo"/>
        <c:crossAx val="77890688"/>
        <c:crosses val="autoZero"/>
        <c:auto val="1"/>
        <c:lblAlgn val="ctr"/>
        <c:lblOffset val="100"/>
        <c:noMultiLvlLbl val="0"/>
      </c:catAx>
      <c:valAx>
        <c:axId val="77890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7880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Death in Dolphin Protected Area (2001 - 2017)</a:t>
            </a:r>
          </a:p>
        </c:rich>
      </c:tx>
      <c:layout>
        <c:manualLayout>
          <c:xMode val="edge"/>
          <c:yMode val="edge"/>
          <c:x val="0.20156255468066495"/>
          <c:y val="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'Analyse data'!$B$55</c:f>
              <c:strCache>
                <c:ptCount val="1"/>
                <c:pt idx="0">
                  <c:v>Number of Death</c:v>
                </c:pt>
              </c:strCache>
            </c:strRef>
          </c:tx>
          <c:invertIfNegative val="0"/>
          <c:cat>
            <c:strRef>
              <c:f>'Analyse data'!$A$56:$A$61</c:f>
              <c:strCache>
                <c:ptCount val="6"/>
                <c:pt idx="0">
                  <c:v>Singu </c:v>
                </c:pt>
                <c:pt idx="1">
                  <c:v>Madaya</c:v>
                </c:pt>
                <c:pt idx="2">
                  <c:v>Wetlet</c:v>
                </c:pt>
                <c:pt idx="3">
                  <c:v>Mandalay </c:v>
                </c:pt>
                <c:pt idx="4">
                  <c:v>Tadar Oo</c:v>
                </c:pt>
                <c:pt idx="5">
                  <c:v>Mingun</c:v>
                </c:pt>
              </c:strCache>
            </c:strRef>
          </c:cat>
          <c:val>
            <c:numRef>
              <c:f>'Analyse data'!$B$56:$B$61</c:f>
              <c:numCache>
                <c:formatCode>General</c:formatCode>
                <c:ptCount val="6"/>
                <c:pt idx="0">
                  <c:v>8</c:v>
                </c:pt>
                <c:pt idx="1">
                  <c:v>7</c:v>
                </c:pt>
                <c:pt idx="2">
                  <c:v>9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18976"/>
        <c:axId val="77920512"/>
      </c:barChart>
      <c:catAx>
        <c:axId val="77918976"/>
        <c:scaling>
          <c:orientation val="minMax"/>
        </c:scaling>
        <c:delete val="0"/>
        <c:axPos val="b"/>
        <c:majorTickMark val="out"/>
        <c:minorTickMark val="none"/>
        <c:tickLblPos val="nextTo"/>
        <c:crossAx val="77920512"/>
        <c:crosses val="autoZero"/>
        <c:auto val="1"/>
        <c:lblAlgn val="ctr"/>
        <c:lblOffset val="100"/>
        <c:noMultiLvlLbl val="0"/>
      </c:catAx>
      <c:valAx>
        <c:axId val="77920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7918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85724</xdr:colOff>
      <xdr:row>0</xdr:row>
      <xdr:rowOff>109536</xdr:rowOff>
    </xdr:from>
    <xdr:to>
      <xdr:col>12</xdr:col>
      <xdr:colOff>323849</xdr:colOff>
      <xdr:row>17</xdr:row>
      <xdr:rowOff>133349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104775</xdr:colOff>
      <xdr:row>21</xdr:row>
      <xdr:rowOff>4762</xdr:rowOff>
    </xdr:from>
    <xdr:to>
      <xdr:col>10</xdr:col>
      <xdr:colOff>409575</xdr:colOff>
      <xdr:row>35</xdr:row>
      <xdr:rowOff>80962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114300</xdr:colOff>
      <xdr:row>36</xdr:row>
      <xdr:rowOff>185737</xdr:rowOff>
    </xdr:from>
    <xdr:to>
      <xdr:col>10</xdr:col>
      <xdr:colOff>419100</xdr:colOff>
      <xdr:row>52</xdr:row>
      <xdr:rowOff>71437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314325</xdr:colOff>
      <xdr:row>53</xdr:row>
      <xdr:rowOff>157162</xdr:rowOff>
    </xdr:from>
    <xdr:to>
      <xdr:col>11</xdr:col>
      <xdr:colOff>9525</xdr:colOff>
      <xdr:row>68</xdr:row>
      <xdr:rowOff>42862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topLeftCell="A28" zoomScale="69" zoomScaleNormal="69" workbookViewId="0">
      <selection activeCell="G50" sqref="G50"/>
    </sheetView>
  </sheetViews>
  <sheetFormatPr defaultRowHeight="15" x14ac:dyDescent="0.25"/>
  <cols>
    <col min="1" max="1" width="10.85546875" customWidth="1"/>
    <col min="3" max="3" width="13" style="7" customWidth="1"/>
    <col min="4" max="5" width="18.7109375" customWidth="1"/>
    <col min="6" max="6" width="16.140625" bestFit="1" customWidth="1"/>
    <col min="7" max="7" width="7.5703125" bestFit="1" customWidth="1"/>
    <col min="8" max="8" width="4.7109375" bestFit="1" customWidth="1"/>
    <col min="9" max="9" width="6.140625" bestFit="1" customWidth="1"/>
    <col min="10" max="10" width="8.5703125" bestFit="1" customWidth="1"/>
    <col min="11" max="11" width="5.28515625" bestFit="1" customWidth="1"/>
    <col min="12" max="12" width="8.85546875" bestFit="1" customWidth="1"/>
    <col min="13" max="13" width="21.85546875" bestFit="1" customWidth="1"/>
  </cols>
  <sheetData>
    <row r="1" spans="1:13" x14ac:dyDescent="0.25">
      <c r="A1" s="1" t="s">
        <v>150</v>
      </c>
      <c r="B1" s="1"/>
      <c r="C1" s="5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 t="s">
        <v>0</v>
      </c>
      <c r="B2" s="1" t="s">
        <v>1</v>
      </c>
      <c r="C2" s="5" t="s">
        <v>2</v>
      </c>
      <c r="D2" s="1" t="s">
        <v>3</v>
      </c>
      <c r="E2" s="1" t="s">
        <v>114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</row>
    <row r="3" spans="1:13" x14ac:dyDescent="0.25">
      <c r="A3" s="1">
        <v>1</v>
      </c>
      <c r="B3" s="1">
        <v>2001</v>
      </c>
      <c r="C3" s="5" t="s">
        <v>14</v>
      </c>
      <c r="D3" s="1" t="s">
        <v>15</v>
      </c>
      <c r="E3" s="1" t="s">
        <v>87</v>
      </c>
      <c r="F3" s="1" t="s">
        <v>14</v>
      </c>
      <c r="G3" s="1" t="s">
        <v>14</v>
      </c>
      <c r="H3" s="1" t="s">
        <v>16</v>
      </c>
      <c r="I3" s="1" t="s">
        <v>16</v>
      </c>
      <c r="J3" s="1" t="s">
        <v>16</v>
      </c>
      <c r="K3" s="1" t="s">
        <v>16</v>
      </c>
      <c r="L3" s="1" t="s">
        <v>16</v>
      </c>
      <c r="M3" s="47" t="s">
        <v>43</v>
      </c>
    </row>
    <row r="4" spans="1:13" x14ac:dyDescent="0.25">
      <c r="A4" s="1">
        <v>2</v>
      </c>
      <c r="B4" s="1">
        <v>2002</v>
      </c>
      <c r="C4" s="5" t="s">
        <v>14</v>
      </c>
      <c r="D4" s="1" t="s">
        <v>17</v>
      </c>
      <c r="E4" s="1" t="s">
        <v>87</v>
      </c>
      <c r="F4" s="1" t="s">
        <v>14</v>
      </c>
      <c r="G4" s="1" t="s">
        <v>14</v>
      </c>
      <c r="H4" s="1" t="s">
        <v>16</v>
      </c>
      <c r="I4" s="1" t="s">
        <v>16</v>
      </c>
      <c r="J4" s="1" t="s">
        <v>16</v>
      </c>
      <c r="K4" s="1" t="s">
        <v>16</v>
      </c>
      <c r="L4" s="1" t="s">
        <v>16</v>
      </c>
      <c r="M4" s="47" t="s">
        <v>43</v>
      </c>
    </row>
    <row r="5" spans="1:13" x14ac:dyDescent="0.25">
      <c r="A5" s="1">
        <v>3</v>
      </c>
      <c r="B5" s="1">
        <v>2004</v>
      </c>
      <c r="C5" s="5" t="s">
        <v>19</v>
      </c>
      <c r="D5" s="1" t="s">
        <v>76</v>
      </c>
      <c r="E5" s="1" t="s">
        <v>107</v>
      </c>
      <c r="F5" s="1" t="s">
        <v>14</v>
      </c>
      <c r="G5" s="1" t="s">
        <v>14</v>
      </c>
      <c r="H5" s="1" t="s">
        <v>16</v>
      </c>
      <c r="I5" s="1" t="s">
        <v>16</v>
      </c>
      <c r="J5" s="1" t="s">
        <v>16</v>
      </c>
      <c r="K5" s="1" t="s">
        <v>16</v>
      </c>
      <c r="L5" s="1" t="s">
        <v>16</v>
      </c>
      <c r="M5" s="47" t="s">
        <v>43</v>
      </c>
    </row>
    <row r="6" spans="1:13" x14ac:dyDescent="0.25">
      <c r="A6" s="1">
        <v>4</v>
      </c>
      <c r="B6" s="1">
        <v>2004</v>
      </c>
      <c r="C6" s="5" t="s">
        <v>19</v>
      </c>
      <c r="D6" s="1" t="s">
        <v>76</v>
      </c>
      <c r="E6" s="1" t="s">
        <v>107</v>
      </c>
      <c r="F6" s="1" t="s">
        <v>14</v>
      </c>
      <c r="G6" s="1" t="s">
        <v>14</v>
      </c>
      <c r="H6" s="1" t="s">
        <v>16</v>
      </c>
      <c r="I6" s="1" t="s">
        <v>16</v>
      </c>
      <c r="J6" s="1" t="s">
        <v>16</v>
      </c>
      <c r="K6" s="1" t="s">
        <v>20</v>
      </c>
      <c r="L6" s="1" t="s">
        <v>16</v>
      </c>
      <c r="M6" s="47" t="s">
        <v>43</v>
      </c>
    </row>
    <row r="7" spans="1:13" x14ac:dyDescent="0.25">
      <c r="A7" s="1">
        <v>5</v>
      </c>
      <c r="B7" s="1">
        <v>2004</v>
      </c>
      <c r="C7" s="5" t="s">
        <v>14</v>
      </c>
      <c r="D7" s="1" t="s">
        <v>18</v>
      </c>
      <c r="E7" s="1" t="s">
        <v>106</v>
      </c>
      <c r="F7" s="1" t="s">
        <v>14</v>
      </c>
      <c r="G7" s="1" t="s">
        <v>14</v>
      </c>
      <c r="H7" s="1" t="s">
        <v>16</v>
      </c>
      <c r="I7" s="1" t="s">
        <v>16</v>
      </c>
      <c r="J7" s="1" t="s">
        <v>16</v>
      </c>
      <c r="K7" s="1" t="s">
        <v>16</v>
      </c>
      <c r="L7" s="1" t="s">
        <v>16</v>
      </c>
      <c r="M7" s="47" t="s">
        <v>43</v>
      </c>
    </row>
    <row r="8" spans="1:13" x14ac:dyDescent="0.25">
      <c r="A8" s="1">
        <v>6</v>
      </c>
      <c r="B8" s="1">
        <v>2005</v>
      </c>
      <c r="C8" s="5" t="s">
        <v>21</v>
      </c>
      <c r="D8" s="1" t="s">
        <v>22</v>
      </c>
      <c r="E8" s="1" t="s">
        <v>88</v>
      </c>
      <c r="F8" s="1" t="s">
        <v>14</v>
      </c>
      <c r="G8" s="1" t="s">
        <v>14</v>
      </c>
      <c r="H8" s="1" t="s">
        <v>16</v>
      </c>
      <c r="I8" s="1" t="s">
        <v>16</v>
      </c>
      <c r="J8" s="1" t="s">
        <v>16</v>
      </c>
      <c r="K8" s="1" t="s">
        <v>16</v>
      </c>
      <c r="L8" s="1" t="s">
        <v>16</v>
      </c>
      <c r="M8" s="47" t="s">
        <v>43</v>
      </c>
    </row>
    <row r="9" spans="1:13" x14ac:dyDescent="0.25">
      <c r="A9" s="1">
        <v>7</v>
      </c>
      <c r="B9" s="1">
        <v>2005</v>
      </c>
      <c r="C9" s="5" t="s">
        <v>23</v>
      </c>
      <c r="D9" s="1" t="s">
        <v>22</v>
      </c>
      <c r="E9" s="1" t="s">
        <v>88</v>
      </c>
      <c r="F9" s="1" t="s">
        <v>14</v>
      </c>
      <c r="G9" s="1" t="s">
        <v>14</v>
      </c>
      <c r="H9" s="1" t="s">
        <v>16</v>
      </c>
      <c r="I9" s="1" t="s">
        <v>16</v>
      </c>
      <c r="J9" s="1" t="s">
        <v>16</v>
      </c>
      <c r="K9" s="1" t="s">
        <v>16</v>
      </c>
      <c r="L9" s="1" t="s">
        <v>16</v>
      </c>
      <c r="M9" s="47" t="s">
        <v>43</v>
      </c>
    </row>
    <row r="10" spans="1:13" x14ac:dyDescent="0.25">
      <c r="A10" s="1">
        <v>8</v>
      </c>
      <c r="B10" s="1">
        <v>2005</v>
      </c>
      <c r="C10" s="5" t="s">
        <v>14</v>
      </c>
      <c r="D10" s="1" t="s">
        <v>24</v>
      </c>
      <c r="E10" s="1" t="s">
        <v>88</v>
      </c>
      <c r="F10" s="1" t="s">
        <v>14</v>
      </c>
      <c r="G10" s="1" t="s">
        <v>14</v>
      </c>
      <c r="H10" s="1" t="s">
        <v>16</v>
      </c>
      <c r="I10" s="1" t="s">
        <v>16</v>
      </c>
      <c r="J10" s="1" t="s">
        <v>16</v>
      </c>
      <c r="K10" s="1" t="s">
        <v>16</v>
      </c>
      <c r="L10" s="1" t="s">
        <v>16</v>
      </c>
      <c r="M10" s="47" t="s">
        <v>43</v>
      </c>
    </row>
    <row r="11" spans="1:13" x14ac:dyDescent="0.25">
      <c r="A11" s="1">
        <v>9</v>
      </c>
      <c r="B11" s="1">
        <v>2006</v>
      </c>
      <c r="C11" s="5" t="s">
        <v>25</v>
      </c>
      <c r="D11" s="1" t="s">
        <v>26</v>
      </c>
      <c r="E11" s="1" t="s">
        <v>106</v>
      </c>
      <c r="F11" s="1" t="s">
        <v>14</v>
      </c>
      <c r="G11" s="1" t="s">
        <v>14</v>
      </c>
      <c r="H11" s="1" t="s">
        <v>16</v>
      </c>
      <c r="I11" s="1" t="s">
        <v>16</v>
      </c>
      <c r="J11" s="1" t="s">
        <v>16</v>
      </c>
      <c r="K11" s="1" t="s">
        <v>16</v>
      </c>
      <c r="L11" s="1" t="s">
        <v>16</v>
      </c>
      <c r="M11" s="47" t="s">
        <v>43</v>
      </c>
    </row>
    <row r="12" spans="1:13" x14ac:dyDescent="0.25">
      <c r="A12" s="1">
        <v>10</v>
      </c>
      <c r="B12" s="1">
        <v>2007</v>
      </c>
      <c r="C12" s="5" t="s">
        <v>14</v>
      </c>
      <c r="D12" s="1" t="s">
        <v>27</v>
      </c>
      <c r="E12" s="1" t="s">
        <v>27</v>
      </c>
      <c r="F12" s="1" t="s">
        <v>14</v>
      </c>
      <c r="G12" s="1" t="s">
        <v>14</v>
      </c>
      <c r="H12" s="1" t="s">
        <v>16</v>
      </c>
      <c r="I12" s="1" t="s">
        <v>16</v>
      </c>
      <c r="J12" s="1" t="s">
        <v>16</v>
      </c>
      <c r="K12" s="1" t="s">
        <v>16</v>
      </c>
      <c r="L12" s="1" t="s">
        <v>16</v>
      </c>
      <c r="M12" s="47" t="s">
        <v>43</v>
      </c>
    </row>
    <row r="13" spans="1:13" x14ac:dyDescent="0.25">
      <c r="A13" s="1">
        <v>11</v>
      </c>
      <c r="B13" s="1">
        <v>2008</v>
      </c>
      <c r="C13" s="5" t="s">
        <v>14</v>
      </c>
      <c r="D13" s="1" t="s">
        <v>28</v>
      </c>
      <c r="E13" s="1" t="s">
        <v>87</v>
      </c>
      <c r="F13" s="1" t="s">
        <v>14</v>
      </c>
      <c r="G13" s="1" t="s">
        <v>14</v>
      </c>
      <c r="H13" s="1" t="s">
        <v>16</v>
      </c>
      <c r="I13" s="1" t="s">
        <v>16</v>
      </c>
      <c r="J13" s="1" t="s">
        <v>16</v>
      </c>
      <c r="K13" s="1" t="s">
        <v>16</v>
      </c>
      <c r="L13" s="1" t="s">
        <v>16</v>
      </c>
      <c r="M13" s="47" t="s">
        <v>43</v>
      </c>
    </row>
    <row r="14" spans="1:13" x14ac:dyDescent="0.25">
      <c r="A14" s="1">
        <v>12</v>
      </c>
      <c r="B14" s="1">
        <v>2009</v>
      </c>
      <c r="C14" s="5" t="s">
        <v>29</v>
      </c>
      <c r="D14" s="1" t="s">
        <v>30</v>
      </c>
      <c r="E14" s="1" t="s">
        <v>108</v>
      </c>
      <c r="F14" s="1" t="s">
        <v>14</v>
      </c>
      <c r="G14" s="1" t="s">
        <v>14</v>
      </c>
      <c r="H14" s="1" t="s">
        <v>16</v>
      </c>
      <c r="I14" s="1" t="s">
        <v>16</v>
      </c>
      <c r="J14" s="1" t="s">
        <v>16</v>
      </c>
      <c r="K14" s="1" t="s">
        <v>16</v>
      </c>
      <c r="L14" s="1" t="s">
        <v>16</v>
      </c>
      <c r="M14" s="47" t="s">
        <v>43</v>
      </c>
    </row>
    <row r="15" spans="1:13" x14ac:dyDescent="0.25">
      <c r="A15" s="1">
        <v>13</v>
      </c>
      <c r="B15" s="1">
        <v>2009</v>
      </c>
      <c r="C15" s="5" t="s">
        <v>14</v>
      </c>
      <c r="D15" s="1" t="s">
        <v>31</v>
      </c>
      <c r="E15" s="1" t="s">
        <v>108</v>
      </c>
      <c r="F15" s="1" t="s">
        <v>14</v>
      </c>
      <c r="G15" s="1" t="s">
        <v>14</v>
      </c>
      <c r="H15" s="1" t="s">
        <v>16</v>
      </c>
      <c r="I15" s="1" t="s">
        <v>16</v>
      </c>
      <c r="J15" s="1" t="s">
        <v>16</v>
      </c>
      <c r="K15" s="1" t="s">
        <v>16</v>
      </c>
      <c r="L15" s="1" t="s">
        <v>16</v>
      </c>
      <c r="M15" s="47" t="s">
        <v>43</v>
      </c>
    </row>
    <row r="16" spans="1:13" x14ac:dyDescent="0.25">
      <c r="A16" s="1">
        <v>14</v>
      </c>
      <c r="B16" s="1">
        <v>2009</v>
      </c>
      <c r="C16" s="5" t="s">
        <v>32</v>
      </c>
      <c r="D16" s="1" t="s">
        <v>33</v>
      </c>
      <c r="E16" s="1" t="s">
        <v>107</v>
      </c>
      <c r="F16" s="1" t="s">
        <v>34</v>
      </c>
      <c r="G16" s="1" t="s">
        <v>35</v>
      </c>
      <c r="H16" s="1" t="s">
        <v>16</v>
      </c>
      <c r="I16" s="1" t="s">
        <v>20</v>
      </c>
      <c r="J16" s="1" t="s">
        <v>16</v>
      </c>
      <c r="K16" s="1" t="s">
        <v>20</v>
      </c>
      <c r="L16" s="1" t="s">
        <v>20</v>
      </c>
      <c r="M16" s="1" t="s">
        <v>36</v>
      </c>
    </row>
    <row r="17" spans="1:13" x14ac:dyDescent="0.25">
      <c r="A17" s="1">
        <v>15</v>
      </c>
      <c r="B17" s="1">
        <v>2009</v>
      </c>
      <c r="C17" s="5" t="s">
        <v>37</v>
      </c>
      <c r="D17" s="1" t="s">
        <v>38</v>
      </c>
      <c r="E17" s="1" t="s">
        <v>87</v>
      </c>
      <c r="F17" s="1" t="s">
        <v>39</v>
      </c>
      <c r="G17" s="1" t="s">
        <v>35</v>
      </c>
      <c r="H17" s="1" t="s">
        <v>16</v>
      </c>
      <c r="I17" s="1" t="s">
        <v>20</v>
      </c>
      <c r="J17" s="1" t="s">
        <v>16</v>
      </c>
      <c r="K17" s="1" t="s">
        <v>20</v>
      </c>
      <c r="L17" s="1" t="s">
        <v>20</v>
      </c>
      <c r="M17" s="1" t="s">
        <v>40</v>
      </c>
    </row>
    <row r="18" spans="1:13" s="49" customFormat="1" x14ac:dyDescent="0.25">
      <c r="A18" s="47">
        <v>16</v>
      </c>
      <c r="B18" s="47">
        <v>2009</v>
      </c>
      <c r="C18" s="48" t="s">
        <v>23</v>
      </c>
      <c r="D18" s="47" t="s">
        <v>41</v>
      </c>
      <c r="E18" s="47"/>
      <c r="F18" s="47" t="s">
        <v>42</v>
      </c>
      <c r="G18" s="47" t="s">
        <v>14</v>
      </c>
      <c r="H18" s="47" t="s">
        <v>16</v>
      </c>
      <c r="I18" s="47" t="s">
        <v>16</v>
      </c>
      <c r="J18" s="47" t="s">
        <v>16</v>
      </c>
      <c r="K18" s="47" t="s">
        <v>16</v>
      </c>
      <c r="L18" s="47" t="s">
        <v>16</v>
      </c>
      <c r="M18" s="47" t="s">
        <v>43</v>
      </c>
    </row>
    <row r="19" spans="1:13" x14ac:dyDescent="0.25">
      <c r="A19" s="1">
        <v>17</v>
      </c>
      <c r="B19" s="1">
        <v>2010</v>
      </c>
      <c r="C19" s="5" t="s">
        <v>48</v>
      </c>
      <c r="D19" s="1" t="s">
        <v>49</v>
      </c>
      <c r="E19" s="1" t="s">
        <v>108</v>
      </c>
      <c r="F19" s="1" t="s">
        <v>50</v>
      </c>
      <c r="G19" s="1" t="s">
        <v>35</v>
      </c>
      <c r="H19" s="1" t="s">
        <v>16</v>
      </c>
      <c r="I19" s="1" t="s">
        <v>20</v>
      </c>
      <c r="J19" s="1" t="s">
        <v>16</v>
      </c>
      <c r="K19" s="1" t="s">
        <v>20</v>
      </c>
      <c r="L19" s="1" t="s">
        <v>16</v>
      </c>
      <c r="M19" s="1" t="s">
        <v>36</v>
      </c>
    </row>
    <row r="20" spans="1:13" x14ac:dyDescent="0.25">
      <c r="A20" s="1">
        <v>18</v>
      </c>
      <c r="B20" s="1">
        <v>2010</v>
      </c>
      <c r="C20" s="5" t="s">
        <v>51</v>
      </c>
      <c r="D20" s="1" t="s">
        <v>52</v>
      </c>
      <c r="E20" s="1" t="s">
        <v>27</v>
      </c>
      <c r="F20" s="1" t="s">
        <v>53</v>
      </c>
      <c r="G20" s="1" t="s">
        <v>47</v>
      </c>
      <c r="H20" s="1" t="s">
        <v>16</v>
      </c>
      <c r="I20" s="1" t="s">
        <v>20</v>
      </c>
      <c r="J20" s="1" t="s">
        <v>16</v>
      </c>
      <c r="K20" s="1" t="s">
        <v>20</v>
      </c>
      <c r="L20" s="1" t="s">
        <v>20</v>
      </c>
      <c r="M20" s="1" t="s">
        <v>36</v>
      </c>
    </row>
    <row r="21" spans="1:13" x14ac:dyDescent="0.25">
      <c r="A21" s="1">
        <v>19</v>
      </c>
      <c r="B21" s="1">
        <v>2010</v>
      </c>
      <c r="C21" s="5" t="s">
        <v>51</v>
      </c>
      <c r="D21" s="1" t="s">
        <v>54</v>
      </c>
      <c r="E21" s="1" t="s">
        <v>106</v>
      </c>
      <c r="F21" s="1" t="s">
        <v>55</v>
      </c>
      <c r="G21" s="1" t="s">
        <v>35</v>
      </c>
      <c r="H21" s="1" t="s">
        <v>16</v>
      </c>
      <c r="I21" s="1" t="s">
        <v>20</v>
      </c>
      <c r="J21" s="1" t="s">
        <v>16</v>
      </c>
      <c r="K21" s="1" t="s">
        <v>16</v>
      </c>
      <c r="L21" s="1" t="s">
        <v>16</v>
      </c>
      <c r="M21" s="1" t="s">
        <v>40</v>
      </c>
    </row>
    <row r="22" spans="1:13" x14ac:dyDescent="0.25">
      <c r="A22" s="1">
        <v>20</v>
      </c>
      <c r="B22" s="1">
        <v>2010</v>
      </c>
      <c r="C22" s="5" t="s">
        <v>44</v>
      </c>
      <c r="D22" s="1" t="s">
        <v>45</v>
      </c>
      <c r="E22" s="1" t="s">
        <v>88</v>
      </c>
      <c r="F22" s="1" t="s">
        <v>46</v>
      </c>
      <c r="G22" s="1" t="s">
        <v>47</v>
      </c>
      <c r="H22" s="1" t="s">
        <v>16</v>
      </c>
      <c r="I22" s="1" t="s">
        <v>20</v>
      </c>
      <c r="J22" s="1" t="s">
        <v>16</v>
      </c>
      <c r="K22" s="1" t="s">
        <v>20</v>
      </c>
      <c r="L22" s="1" t="s">
        <v>20</v>
      </c>
      <c r="M22" s="1" t="s">
        <v>36</v>
      </c>
    </row>
    <row r="23" spans="1:13" x14ac:dyDescent="0.25">
      <c r="A23" s="1">
        <v>21</v>
      </c>
      <c r="B23" s="1">
        <v>2011</v>
      </c>
      <c r="C23" s="5" t="s">
        <v>19</v>
      </c>
      <c r="D23" s="1" t="s">
        <v>110</v>
      </c>
      <c r="E23" s="1" t="s">
        <v>109</v>
      </c>
      <c r="F23" s="1" t="s">
        <v>59</v>
      </c>
      <c r="G23" s="1" t="s">
        <v>35</v>
      </c>
      <c r="H23" s="1" t="s">
        <v>173</v>
      </c>
      <c r="I23" s="1" t="s">
        <v>173</v>
      </c>
      <c r="J23" s="1" t="s">
        <v>173</v>
      </c>
      <c r="K23" s="1" t="s">
        <v>173</v>
      </c>
      <c r="L23" s="1" t="s">
        <v>173</v>
      </c>
      <c r="M23" s="47" t="s">
        <v>43</v>
      </c>
    </row>
    <row r="24" spans="1:13" x14ac:dyDescent="0.25">
      <c r="A24" s="1">
        <v>22</v>
      </c>
      <c r="B24" s="1">
        <v>2012</v>
      </c>
      <c r="C24" s="5" t="s">
        <v>56</v>
      </c>
      <c r="D24" s="8" t="s">
        <v>112</v>
      </c>
      <c r="E24" s="8" t="s">
        <v>111</v>
      </c>
      <c r="F24" s="2" t="s">
        <v>63</v>
      </c>
      <c r="G24" s="1" t="s">
        <v>35</v>
      </c>
      <c r="H24" s="1" t="s">
        <v>173</v>
      </c>
      <c r="I24" s="1" t="s">
        <v>173</v>
      </c>
      <c r="J24" s="1" t="s">
        <v>173</v>
      </c>
      <c r="K24" s="1" t="s">
        <v>173</v>
      </c>
      <c r="L24" s="1" t="s">
        <v>173</v>
      </c>
      <c r="M24" s="47" t="s">
        <v>43</v>
      </c>
    </row>
    <row r="25" spans="1:13" x14ac:dyDescent="0.25">
      <c r="A25" s="1">
        <v>23</v>
      </c>
      <c r="B25" s="1">
        <v>2012</v>
      </c>
      <c r="C25" s="5" t="s">
        <v>56</v>
      </c>
      <c r="D25" s="8" t="s">
        <v>112</v>
      </c>
      <c r="E25" s="8" t="s">
        <v>111</v>
      </c>
      <c r="F25" s="2" t="s">
        <v>60</v>
      </c>
      <c r="G25" s="1" t="s">
        <v>14</v>
      </c>
      <c r="H25" s="1" t="s">
        <v>173</v>
      </c>
      <c r="I25" s="1" t="s">
        <v>173</v>
      </c>
      <c r="J25" s="1" t="s">
        <v>173</v>
      </c>
      <c r="K25" s="1" t="s">
        <v>173</v>
      </c>
      <c r="L25" s="1" t="s">
        <v>173</v>
      </c>
      <c r="M25" s="47" t="s">
        <v>43</v>
      </c>
    </row>
    <row r="26" spans="1:13" s="46" customFormat="1" x14ac:dyDescent="0.25">
      <c r="A26" s="4">
        <v>24</v>
      </c>
      <c r="B26" s="4">
        <v>2012</v>
      </c>
      <c r="C26" s="10" t="s">
        <v>23</v>
      </c>
      <c r="D26" s="4"/>
      <c r="E26" s="4"/>
      <c r="F26" s="4" t="s">
        <v>58</v>
      </c>
      <c r="G26" s="4" t="s">
        <v>47</v>
      </c>
      <c r="H26" s="1" t="s">
        <v>173</v>
      </c>
      <c r="I26" s="1" t="s">
        <v>173</v>
      </c>
      <c r="J26" s="1" t="s">
        <v>173</v>
      </c>
      <c r="K26" s="1" t="s">
        <v>173</v>
      </c>
      <c r="L26" s="1" t="s">
        <v>173</v>
      </c>
      <c r="M26" s="47" t="s">
        <v>43</v>
      </c>
    </row>
    <row r="27" spans="1:13" ht="30" x14ac:dyDescent="0.25">
      <c r="A27" s="1">
        <v>25</v>
      </c>
      <c r="B27" s="1">
        <v>2012</v>
      </c>
      <c r="C27" s="3">
        <v>41626</v>
      </c>
      <c r="D27" s="8" t="s">
        <v>61</v>
      </c>
      <c r="E27" s="8" t="s">
        <v>87</v>
      </c>
      <c r="F27" s="1" t="s">
        <v>57</v>
      </c>
      <c r="G27" s="1" t="s">
        <v>35</v>
      </c>
      <c r="H27" s="1" t="s">
        <v>173</v>
      </c>
      <c r="I27" s="1" t="s">
        <v>173</v>
      </c>
      <c r="J27" s="1" t="s">
        <v>173</v>
      </c>
      <c r="K27" s="1" t="s">
        <v>173</v>
      </c>
      <c r="L27" s="1" t="s">
        <v>173</v>
      </c>
      <c r="M27" s="47" t="s">
        <v>43</v>
      </c>
    </row>
    <row r="28" spans="1:13" x14ac:dyDescent="0.25">
      <c r="A28" s="1">
        <v>26</v>
      </c>
      <c r="B28" s="4">
        <v>2013</v>
      </c>
      <c r="C28" s="10" t="s">
        <v>29</v>
      </c>
      <c r="D28" s="4" t="s">
        <v>86</v>
      </c>
      <c r="E28" s="4" t="s">
        <v>87</v>
      </c>
      <c r="F28" s="4" t="s">
        <v>89</v>
      </c>
      <c r="G28" s="4" t="s">
        <v>47</v>
      </c>
      <c r="H28" s="1" t="s">
        <v>173</v>
      </c>
      <c r="I28" s="1" t="s">
        <v>173</v>
      </c>
      <c r="J28" s="1" t="s">
        <v>173</v>
      </c>
      <c r="K28" s="1" t="s">
        <v>173</v>
      </c>
      <c r="L28" s="1" t="s">
        <v>173</v>
      </c>
      <c r="M28" s="4" t="s">
        <v>36</v>
      </c>
    </row>
    <row r="29" spans="1:13" x14ac:dyDescent="0.25">
      <c r="A29" s="1">
        <v>27</v>
      </c>
      <c r="B29" s="4">
        <v>2013</v>
      </c>
      <c r="C29" s="10" t="s">
        <v>93</v>
      </c>
      <c r="D29" s="4" t="s">
        <v>86</v>
      </c>
      <c r="E29" s="4" t="s">
        <v>87</v>
      </c>
      <c r="F29" s="4" t="s">
        <v>94</v>
      </c>
      <c r="G29" s="4" t="s">
        <v>35</v>
      </c>
      <c r="H29" s="1" t="s">
        <v>173</v>
      </c>
      <c r="I29" s="1" t="s">
        <v>173</v>
      </c>
      <c r="J29" s="1" t="s">
        <v>173</v>
      </c>
      <c r="K29" s="1" t="s">
        <v>173</v>
      </c>
      <c r="L29" s="1" t="s">
        <v>173</v>
      </c>
      <c r="M29" s="4" t="s">
        <v>40</v>
      </c>
    </row>
    <row r="30" spans="1:13" x14ac:dyDescent="0.25">
      <c r="A30" s="1">
        <v>28</v>
      </c>
      <c r="B30" s="4">
        <v>2013</v>
      </c>
      <c r="C30" s="10" t="s">
        <v>25</v>
      </c>
      <c r="D30" s="4" t="s">
        <v>90</v>
      </c>
      <c r="E30" s="4" t="s">
        <v>91</v>
      </c>
      <c r="F30" s="4" t="s">
        <v>92</v>
      </c>
      <c r="G30" s="4" t="s">
        <v>47</v>
      </c>
      <c r="H30" s="1" t="s">
        <v>173</v>
      </c>
      <c r="I30" s="1" t="s">
        <v>173</v>
      </c>
      <c r="J30" s="1" t="s">
        <v>173</v>
      </c>
      <c r="K30" s="1" t="s">
        <v>173</v>
      </c>
      <c r="L30" s="1" t="s">
        <v>173</v>
      </c>
      <c r="M30" s="4" t="s">
        <v>40</v>
      </c>
    </row>
    <row r="31" spans="1:13" ht="30" x14ac:dyDescent="0.25">
      <c r="A31" s="1">
        <v>29</v>
      </c>
      <c r="B31" s="1">
        <v>2013</v>
      </c>
      <c r="C31" s="5" t="s">
        <v>56</v>
      </c>
      <c r="D31" s="1" t="s">
        <v>113</v>
      </c>
      <c r="E31" s="1" t="s">
        <v>88</v>
      </c>
      <c r="F31" s="1" t="s">
        <v>62</v>
      </c>
      <c r="G31" s="1" t="s">
        <v>35</v>
      </c>
      <c r="H31" s="1" t="s">
        <v>173</v>
      </c>
      <c r="I31" s="1" t="s">
        <v>173</v>
      </c>
      <c r="J31" s="1" t="s">
        <v>173</v>
      </c>
      <c r="K31" s="1" t="s">
        <v>173</v>
      </c>
      <c r="L31" s="1" t="s">
        <v>173</v>
      </c>
      <c r="M31" s="8" t="s">
        <v>85</v>
      </c>
    </row>
    <row r="32" spans="1:13" ht="30" x14ac:dyDescent="0.25">
      <c r="A32" s="1">
        <v>30</v>
      </c>
      <c r="B32" s="4">
        <v>2014</v>
      </c>
      <c r="C32" s="6" t="s">
        <v>68</v>
      </c>
      <c r="D32" s="4" t="s">
        <v>96</v>
      </c>
      <c r="E32" s="4" t="s">
        <v>27</v>
      </c>
      <c r="F32" s="1" t="s">
        <v>14</v>
      </c>
      <c r="G32" s="4" t="s">
        <v>35</v>
      </c>
      <c r="H32" s="1" t="s">
        <v>173</v>
      </c>
      <c r="I32" s="1" t="s">
        <v>20</v>
      </c>
      <c r="J32" s="1" t="s">
        <v>173</v>
      </c>
      <c r="K32" s="1" t="s">
        <v>20</v>
      </c>
      <c r="L32" s="1" t="s">
        <v>173</v>
      </c>
      <c r="M32" s="9" t="s">
        <v>81</v>
      </c>
    </row>
    <row r="33" spans="1:13" ht="30" x14ac:dyDescent="0.25">
      <c r="A33" s="1">
        <v>31</v>
      </c>
      <c r="B33" s="4">
        <v>2014</v>
      </c>
      <c r="C33" s="3" t="s">
        <v>67</v>
      </c>
      <c r="D33" s="4" t="s">
        <v>97</v>
      </c>
      <c r="E33" s="4" t="s">
        <v>98</v>
      </c>
      <c r="F33" s="4" t="s">
        <v>99</v>
      </c>
      <c r="G33" s="4" t="s">
        <v>47</v>
      </c>
      <c r="H33" s="1" t="s">
        <v>173</v>
      </c>
      <c r="I33" s="1" t="s">
        <v>20</v>
      </c>
      <c r="J33" s="1" t="s">
        <v>173</v>
      </c>
      <c r="K33" s="1" t="s">
        <v>20</v>
      </c>
      <c r="L33" s="1" t="s">
        <v>173</v>
      </c>
      <c r="M33" s="8" t="s">
        <v>85</v>
      </c>
    </row>
    <row r="34" spans="1:13" ht="30" x14ac:dyDescent="0.25">
      <c r="A34" s="1">
        <v>32</v>
      </c>
      <c r="B34" s="4">
        <v>2014</v>
      </c>
      <c r="C34" s="3" t="s">
        <v>67</v>
      </c>
      <c r="D34" s="4" t="s">
        <v>100</v>
      </c>
      <c r="E34" s="4" t="s">
        <v>88</v>
      </c>
      <c r="F34" s="4" t="s">
        <v>101</v>
      </c>
      <c r="G34" s="4" t="s">
        <v>35</v>
      </c>
      <c r="H34" s="1" t="s">
        <v>173</v>
      </c>
      <c r="I34" s="1" t="s">
        <v>173</v>
      </c>
      <c r="J34" s="1" t="s">
        <v>173</v>
      </c>
      <c r="K34" s="1" t="s">
        <v>173</v>
      </c>
      <c r="L34" s="1" t="s">
        <v>173</v>
      </c>
      <c r="M34" s="8" t="s">
        <v>85</v>
      </c>
    </row>
    <row r="35" spans="1:13" ht="45" x14ac:dyDescent="0.25">
      <c r="A35" s="1">
        <v>33</v>
      </c>
      <c r="B35" s="4">
        <v>2015</v>
      </c>
      <c r="C35" s="6" t="s">
        <v>72</v>
      </c>
      <c r="D35" s="9" t="s">
        <v>95</v>
      </c>
      <c r="E35" s="4" t="s">
        <v>27</v>
      </c>
      <c r="F35" s="4" t="s">
        <v>70</v>
      </c>
      <c r="G35" s="4" t="s">
        <v>35</v>
      </c>
      <c r="H35" s="1" t="s">
        <v>173</v>
      </c>
      <c r="I35" s="1" t="s">
        <v>173</v>
      </c>
      <c r="J35" s="1" t="s">
        <v>173</v>
      </c>
      <c r="K35" s="1" t="s">
        <v>20</v>
      </c>
      <c r="L35" s="1" t="s">
        <v>173</v>
      </c>
      <c r="M35" s="8" t="s">
        <v>164</v>
      </c>
    </row>
    <row r="36" spans="1:13" ht="30" x14ac:dyDescent="0.25">
      <c r="A36" s="1">
        <v>34</v>
      </c>
      <c r="B36" s="4">
        <v>2015</v>
      </c>
      <c r="C36" s="6" t="s">
        <v>21</v>
      </c>
      <c r="D36" s="9" t="s">
        <v>103</v>
      </c>
      <c r="E36" s="4" t="s">
        <v>27</v>
      </c>
      <c r="F36" s="4" t="s">
        <v>104</v>
      </c>
      <c r="G36" s="4" t="s">
        <v>35</v>
      </c>
      <c r="H36" s="1" t="s">
        <v>173</v>
      </c>
      <c r="I36" s="1" t="s">
        <v>173</v>
      </c>
      <c r="J36" s="1" t="s">
        <v>173</v>
      </c>
      <c r="K36" s="1" t="s">
        <v>173</v>
      </c>
      <c r="L36" s="1" t="s">
        <v>173</v>
      </c>
      <c r="M36" s="8" t="s">
        <v>105</v>
      </c>
    </row>
    <row r="37" spans="1:13" x14ac:dyDescent="0.25">
      <c r="A37" s="1">
        <v>35</v>
      </c>
      <c r="B37" s="4">
        <v>2015</v>
      </c>
      <c r="C37" s="6" t="s">
        <v>21</v>
      </c>
      <c r="D37" s="4" t="s">
        <v>78</v>
      </c>
      <c r="E37" s="4" t="s">
        <v>107</v>
      </c>
      <c r="F37" s="4" t="s">
        <v>79</v>
      </c>
      <c r="G37" s="4" t="s">
        <v>47</v>
      </c>
      <c r="H37" s="1" t="s">
        <v>173</v>
      </c>
      <c r="I37" s="1" t="s">
        <v>173</v>
      </c>
      <c r="J37" s="1" t="s">
        <v>173</v>
      </c>
      <c r="K37" s="1" t="s">
        <v>173</v>
      </c>
      <c r="L37" s="1" t="s">
        <v>173</v>
      </c>
      <c r="M37" s="4" t="s">
        <v>36</v>
      </c>
    </row>
    <row r="38" spans="1:13" x14ac:dyDescent="0.25">
      <c r="A38" s="1">
        <v>36</v>
      </c>
      <c r="B38" s="4">
        <v>2015</v>
      </c>
      <c r="C38" s="5" t="s">
        <v>23</v>
      </c>
      <c r="D38" s="4" t="s">
        <v>82</v>
      </c>
      <c r="E38" s="4" t="s">
        <v>88</v>
      </c>
      <c r="F38" s="4" t="s">
        <v>14</v>
      </c>
      <c r="G38" s="4" t="s">
        <v>14</v>
      </c>
      <c r="H38" s="1" t="s">
        <v>173</v>
      </c>
      <c r="I38" s="1" t="s">
        <v>173</v>
      </c>
      <c r="J38" s="1" t="s">
        <v>173</v>
      </c>
      <c r="K38" s="1" t="s">
        <v>173</v>
      </c>
      <c r="L38" s="1" t="s">
        <v>173</v>
      </c>
      <c r="M38" s="1" t="s">
        <v>75</v>
      </c>
    </row>
    <row r="39" spans="1:13" x14ac:dyDescent="0.25">
      <c r="A39" s="1">
        <v>37</v>
      </c>
      <c r="B39" s="4">
        <v>2015</v>
      </c>
      <c r="C39" s="5" t="s">
        <v>72</v>
      </c>
      <c r="D39" s="4" t="s">
        <v>74</v>
      </c>
      <c r="E39" s="4" t="s">
        <v>88</v>
      </c>
      <c r="F39" s="4" t="s">
        <v>70</v>
      </c>
      <c r="G39" s="4" t="s">
        <v>35</v>
      </c>
      <c r="H39" s="1" t="s">
        <v>173</v>
      </c>
      <c r="I39" s="1" t="s">
        <v>173</v>
      </c>
      <c r="J39" s="1" t="s">
        <v>173</v>
      </c>
      <c r="K39" s="1" t="s">
        <v>173</v>
      </c>
      <c r="L39" s="1" t="s">
        <v>173</v>
      </c>
      <c r="M39" s="1" t="s">
        <v>75</v>
      </c>
    </row>
    <row r="40" spans="1:13" x14ac:dyDescent="0.25">
      <c r="A40" s="1">
        <v>38</v>
      </c>
      <c r="B40" s="4">
        <v>2016</v>
      </c>
      <c r="C40" s="6" t="s">
        <v>69</v>
      </c>
      <c r="D40" s="4" t="s">
        <v>64</v>
      </c>
      <c r="E40" s="4" t="s">
        <v>107</v>
      </c>
      <c r="F40" s="4" t="s">
        <v>65</v>
      </c>
      <c r="G40" s="4" t="s">
        <v>35</v>
      </c>
      <c r="H40" s="1" t="s">
        <v>173</v>
      </c>
      <c r="I40" s="1" t="s">
        <v>173</v>
      </c>
      <c r="J40" s="1" t="s">
        <v>173</v>
      </c>
      <c r="K40" s="1" t="s">
        <v>20</v>
      </c>
      <c r="L40" s="1" t="s">
        <v>173</v>
      </c>
      <c r="M40" s="1" t="s">
        <v>71</v>
      </c>
    </row>
    <row r="41" spans="1:13" x14ac:dyDescent="0.25">
      <c r="A41" s="1">
        <v>39</v>
      </c>
      <c r="B41" s="4">
        <v>2016</v>
      </c>
      <c r="C41" s="6" t="s">
        <v>69</v>
      </c>
      <c r="D41" s="4" t="s">
        <v>97</v>
      </c>
      <c r="E41" s="4" t="s">
        <v>109</v>
      </c>
      <c r="F41" s="4" t="s">
        <v>65</v>
      </c>
      <c r="G41" s="4" t="s">
        <v>14</v>
      </c>
      <c r="H41" s="1" t="s">
        <v>173</v>
      </c>
      <c r="I41" s="1" t="s">
        <v>173</v>
      </c>
      <c r="J41" s="1" t="s">
        <v>173</v>
      </c>
      <c r="K41" s="1" t="s">
        <v>173</v>
      </c>
      <c r="L41" s="1" t="s">
        <v>173</v>
      </c>
      <c r="M41" s="1" t="s">
        <v>75</v>
      </c>
    </row>
    <row r="42" spans="1:13" ht="30" x14ac:dyDescent="0.25">
      <c r="A42" s="1">
        <v>40</v>
      </c>
      <c r="B42" s="4">
        <v>2016</v>
      </c>
      <c r="C42" s="6" t="s">
        <v>72</v>
      </c>
      <c r="D42" s="4" t="s">
        <v>22</v>
      </c>
      <c r="E42" s="4" t="s">
        <v>88</v>
      </c>
      <c r="F42" s="4" t="s">
        <v>77</v>
      </c>
      <c r="G42" s="4" t="s">
        <v>14</v>
      </c>
      <c r="H42" s="1" t="s">
        <v>173</v>
      </c>
      <c r="I42" s="1" t="s">
        <v>173</v>
      </c>
      <c r="J42" s="1" t="s">
        <v>173</v>
      </c>
      <c r="K42" s="1" t="s">
        <v>173</v>
      </c>
      <c r="L42" s="1" t="s">
        <v>173</v>
      </c>
      <c r="M42" s="8" t="s">
        <v>73</v>
      </c>
    </row>
    <row r="43" spans="1:13" ht="30" x14ac:dyDescent="0.25">
      <c r="A43" s="1">
        <v>41</v>
      </c>
      <c r="B43" s="4">
        <v>2017</v>
      </c>
      <c r="C43" s="6" t="s">
        <v>69</v>
      </c>
      <c r="D43" s="4" t="s">
        <v>64</v>
      </c>
      <c r="E43" s="4" t="s">
        <v>107</v>
      </c>
      <c r="F43" s="4" t="s">
        <v>70</v>
      </c>
      <c r="G43" s="4" t="s">
        <v>47</v>
      </c>
      <c r="H43" s="1" t="s">
        <v>173</v>
      </c>
      <c r="I43" s="1" t="s">
        <v>173</v>
      </c>
      <c r="J43" s="1" t="s">
        <v>173</v>
      </c>
      <c r="K43" s="1" t="s">
        <v>173</v>
      </c>
      <c r="L43" s="1" t="s">
        <v>173</v>
      </c>
      <c r="M43" s="9" t="s">
        <v>81</v>
      </c>
    </row>
    <row r="44" spans="1:13" ht="45" x14ac:dyDescent="0.25">
      <c r="A44" s="1">
        <v>42</v>
      </c>
      <c r="B44" s="4">
        <v>2017</v>
      </c>
      <c r="C44" s="6" t="s">
        <v>29</v>
      </c>
      <c r="D44" s="4" t="s">
        <v>83</v>
      </c>
      <c r="E44" s="4" t="s">
        <v>106</v>
      </c>
      <c r="F44" s="4" t="s">
        <v>79</v>
      </c>
      <c r="G44" s="4" t="s">
        <v>35</v>
      </c>
      <c r="H44" s="1" t="s">
        <v>173</v>
      </c>
      <c r="I44" s="1" t="s">
        <v>173</v>
      </c>
      <c r="J44" s="1" t="s">
        <v>173</v>
      </c>
      <c r="K44" s="1" t="s">
        <v>173</v>
      </c>
      <c r="L44" s="1" t="s">
        <v>173</v>
      </c>
      <c r="M44" s="9" t="s">
        <v>84</v>
      </c>
    </row>
    <row r="45" spans="1:13" x14ac:dyDescent="0.25">
      <c r="A45" s="4">
        <v>43</v>
      </c>
      <c r="B45" s="4">
        <v>2017</v>
      </c>
      <c r="C45" s="6" t="s">
        <v>157</v>
      </c>
      <c r="D45" s="4" t="s">
        <v>160</v>
      </c>
      <c r="E45" s="4" t="s">
        <v>107</v>
      </c>
      <c r="F45" s="4" t="s">
        <v>14</v>
      </c>
      <c r="G45" s="4" t="s">
        <v>14</v>
      </c>
      <c r="H45" s="1" t="s">
        <v>173</v>
      </c>
      <c r="I45" s="1" t="s">
        <v>173</v>
      </c>
      <c r="J45" s="1" t="s">
        <v>173</v>
      </c>
      <c r="K45" s="1" t="s">
        <v>173</v>
      </c>
      <c r="L45" s="1" t="s">
        <v>173</v>
      </c>
      <c r="M45" s="47" t="s">
        <v>43</v>
      </c>
    </row>
    <row r="46" spans="1:13" x14ac:dyDescent="0.25">
      <c r="A46" s="4">
        <v>44</v>
      </c>
      <c r="B46" s="4">
        <v>2017</v>
      </c>
      <c r="C46" s="6" t="s">
        <v>72</v>
      </c>
      <c r="D46" s="4" t="s">
        <v>165</v>
      </c>
      <c r="E46" s="4" t="s">
        <v>106</v>
      </c>
      <c r="F46" s="4" t="s">
        <v>70</v>
      </c>
      <c r="G46" s="4" t="s">
        <v>47</v>
      </c>
      <c r="H46" s="1" t="s">
        <v>173</v>
      </c>
      <c r="I46" s="1" t="s">
        <v>173</v>
      </c>
      <c r="J46" s="1" t="s">
        <v>173</v>
      </c>
      <c r="K46" s="1" t="s">
        <v>173</v>
      </c>
      <c r="L46" s="1" t="s">
        <v>173</v>
      </c>
      <c r="M46" s="47" t="s">
        <v>166</v>
      </c>
    </row>
    <row r="47" spans="1:13" x14ac:dyDescent="0.25">
      <c r="A47" s="4">
        <v>45</v>
      </c>
      <c r="B47" s="4">
        <v>2018</v>
      </c>
      <c r="C47" s="6" t="s">
        <v>170</v>
      </c>
      <c r="D47" s="4" t="s">
        <v>27</v>
      </c>
      <c r="E47" s="4" t="s">
        <v>109</v>
      </c>
      <c r="F47" s="4" t="s">
        <v>167</v>
      </c>
      <c r="G47" s="4"/>
      <c r="H47" s="1" t="s">
        <v>173</v>
      </c>
      <c r="I47" s="1" t="s">
        <v>173</v>
      </c>
      <c r="J47" s="1" t="s">
        <v>173</v>
      </c>
      <c r="K47" s="1" t="s">
        <v>173</v>
      </c>
      <c r="L47" s="1" t="s">
        <v>173</v>
      </c>
      <c r="M47" s="47" t="s">
        <v>169</v>
      </c>
    </row>
    <row r="48" spans="1:13" x14ac:dyDescent="0.25">
      <c r="A48" s="4">
        <v>46</v>
      </c>
      <c r="B48" s="4">
        <v>2018</v>
      </c>
      <c r="C48" s="6" t="s">
        <v>170</v>
      </c>
      <c r="D48" s="4" t="s">
        <v>27</v>
      </c>
      <c r="E48" s="4" t="s">
        <v>109</v>
      </c>
      <c r="F48" s="4" t="s">
        <v>168</v>
      </c>
      <c r="G48" s="4"/>
      <c r="H48" s="1" t="s">
        <v>173</v>
      </c>
      <c r="I48" s="1" t="s">
        <v>173</v>
      </c>
      <c r="J48" s="1" t="s">
        <v>173</v>
      </c>
      <c r="K48" s="1" t="s">
        <v>173</v>
      </c>
      <c r="L48" s="1" t="s">
        <v>173</v>
      </c>
      <c r="M48" s="47" t="s">
        <v>169</v>
      </c>
    </row>
    <row r="49" spans="1:13" x14ac:dyDescent="0.25">
      <c r="A49" s="4">
        <v>47</v>
      </c>
      <c r="B49" s="4">
        <v>2018</v>
      </c>
      <c r="C49" s="6" t="s">
        <v>25</v>
      </c>
      <c r="D49" s="4" t="s">
        <v>171</v>
      </c>
      <c r="E49" s="4" t="s">
        <v>106</v>
      </c>
      <c r="F49" s="4" t="s">
        <v>172</v>
      </c>
      <c r="G49" s="4" t="s">
        <v>35</v>
      </c>
      <c r="H49" s="1" t="s">
        <v>173</v>
      </c>
      <c r="I49" s="1" t="s">
        <v>173</v>
      </c>
      <c r="J49" s="1" t="s">
        <v>173</v>
      </c>
      <c r="K49" s="1" t="s">
        <v>173</v>
      </c>
      <c r="L49" s="1" t="s">
        <v>173</v>
      </c>
      <c r="M49" s="47" t="s">
        <v>169</v>
      </c>
    </row>
    <row r="50" spans="1:13" x14ac:dyDescent="0.25">
      <c r="A50" s="50">
        <v>48</v>
      </c>
      <c r="B50" s="13"/>
      <c r="C50" s="15" t="s">
        <v>157</v>
      </c>
      <c r="D50" s="13" t="s">
        <v>64</v>
      </c>
      <c r="E50" s="13" t="s">
        <v>106</v>
      </c>
      <c r="F50" s="13" t="s">
        <v>174</v>
      </c>
      <c r="G50" s="13" t="s">
        <v>35</v>
      </c>
      <c r="H50" s="1" t="s">
        <v>173</v>
      </c>
      <c r="I50" s="1" t="s">
        <v>173</v>
      </c>
      <c r="J50" s="1" t="s">
        <v>173</v>
      </c>
      <c r="K50" s="1" t="s">
        <v>173</v>
      </c>
      <c r="L50" s="1" t="s">
        <v>173</v>
      </c>
      <c r="M50" s="54" t="s">
        <v>169</v>
      </c>
    </row>
    <row r="51" spans="1:13" x14ac:dyDescent="0.25">
      <c r="A51" s="14"/>
      <c r="B51" s="14"/>
      <c r="C51" s="15"/>
      <c r="D51" s="14"/>
      <c r="E51" s="14"/>
      <c r="F51" s="14"/>
      <c r="G51" s="14"/>
      <c r="H51" s="14"/>
      <c r="I51" s="14"/>
      <c r="J51" s="14"/>
      <c r="K51" s="14"/>
      <c r="L51" s="14"/>
      <c r="M51" s="14"/>
    </row>
  </sheetData>
  <sortState ref="A3:O46">
    <sortCondition ref="B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opLeftCell="A29" workbookViewId="0">
      <selection activeCell="B45" sqref="B45"/>
    </sheetView>
  </sheetViews>
  <sheetFormatPr defaultRowHeight="15" x14ac:dyDescent="0.25"/>
  <cols>
    <col min="1" max="1" width="10.85546875" customWidth="1"/>
    <col min="3" max="3" width="13" style="7" customWidth="1"/>
    <col min="4" max="6" width="18.7109375" customWidth="1"/>
    <col min="9" max="9" width="16.140625" bestFit="1" customWidth="1"/>
    <col min="10" max="10" width="7.5703125" bestFit="1" customWidth="1"/>
    <col min="11" max="11" width="4.7109375" bestFit="1" customWidth="1"/>
    <col min="12" max="12" width="6.140625" bestFit="1" customWidth="1"/>
    <col min="13" max="13" width="8.5703125" bestFit="1" customWidth="1"/>
    <col min="14" max="14" width="5.28515625" bestFit="1" customWidth="1"/>
    <col min="15" max="15" width="8.85546875" bestFit="1" customWidth="1"/>
    <col min="16" max="16" width="21.85546875" bestFit="1" customWidth="1"/>
  </cols>
  <sheetData>
    <row r="1" spans="1:16" x14ac:dyDescent="0.25">
      <c r="A1" s="1" t="s">
        <v>80</v>
      </c>
      <c r="B1" s="1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 t="s">
        <v>0</v>
      </c>
      <c r="B2" s="1" t="s">
        <v>1</v>
      </c>
      <c r="C2" s="5" t="s">
        <v>2</v>
      </c>
      <c r="D2" s="1" t="s">
        <v>3</v>
      </c>
      <c r="E2" s="1" t="s">
        <v>114</v>
      </c>
      <c r="F2" s="1"/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</row>
    <row r="3" spans="1:16" x14ac:dyDescent="0.25">
      <c r="A3" s="1">
        <v>22</v>
      </c>
      <c r="B3" s="1">
        <v>2012</v>
      </c>
      <c r="C3" s="5" t="s">
        <v>56</v>
      </c>
      <c r="D3" s="8" t="s">
        <v>112</v>
      </c>
      <c r="E3" s="8" t="s">
        <v>111</v>
      </c>
      <c r="F3" s="8" t="s">
        <v>109</v>
      </c>
      <c r="G3" s="1"/>
      <c r="H3" s="1"/>
      <c r="I3" s="2" t="s">
        <v>63</v>
      </c>
      <c r="J3" s="1" t="s">
        <v>35</v>
      </c>
      <c r="K3" s="1"/>
      <c r="L3" s="1"/>
      <c r="M3" s="1"/>
      <c r="N3" s="1"/>
      <c r="O3" s="1"/>
      <c r="P3" s="1"/>
    </row>
    <row r="4" spans="1:16" x14ac:dyDescent="0.25">
      <c r="A4" s="1">
        <v>23</v>
      </c>
      <c r="B4" s="1">
        <v>2012</v>
      </c>
      <c r="C4" s="5" t="s">
        <v>56</v>
      </c>
      <c r="D4" s="8" t="s">
        <v>112</v>
      </c>
      <c r="E4" s="8" t="s">
        <v>111</v>
      </c>
      <c r="F4" s="8" t="s">
        <v>109</v>
      </c>
      <c r="G4" s="1"/>
      <c r="H4" s="1"/>
      <c r="I4" s="2" t="s">
        <v>60</v>
      </c>
      <c r="J4" s="1" t="s">
        <v>14</v>
      </c>
      <c r="K4" s="1"/>
      <c r="L4" s="1"/>
      <c r="M4" s="1"/>
      <c r="N4" s="1"/>
      <c r="O4" s="1"/>
      <c r="P4" s="1"/>
    </row>
    <row r="5" spans="1:16" x14ac:dyDescent="0.25">
      <c r="A5" s="1">
        <v>12</v>
      </c>
      <c r="B5" s="1">
        <v>2009</v>
      </c>
      <c r="C5" s="5" t="s">
        <v>29</v>
      </c>
      <c r="D5" s="1" t="s">
        <v>30</v>
      </c>
      <c r="E5" s="1" t="s">
        <v>108</v>
      </c>
      <c r="F5" s="1" t="s">
        <v>115</v>
      </c>
      <c r="G5" s="1"/>
      <c r="H5" s="1"/>
      <c r="I5" s="1" t="s">
        <v>14</v>
      </c>
      <c r="J5" s="1" t="s">
        <v>14</v>
      </c>
      <c r="K5" s="1" t="s">
        <v>16</v>
      </c>
      <c r="L5" s="1" t="s">
        <v>16</v>
      </c>
      <c r="M5" s="1" t="s">
        <v>16</v>
      </c>
      <c r="N5" s="1" t="s">
        <v>16</v>
      </c>
      <c r="O5" s="1" t="s">
        <v>16</v>
      </c>
      <c r="P5" s="1" t="s">
        <v>14</v>
      </c>
    </row>
    <row r="6" spans="1:16" x14ac:dyDescent="0.25">
      <c r="A6" s="1">
        <v>13</v>
      </c>
      <c r="B6" s="1">
        <v>2009</v>
      </c>
      <c r="C6" s="5" t="s">
        <v>14</v>
      </c>
      <c r="D6" s="1" t="s">
        <v>31</v>
      </c>
      <c r="E6" s="1" t="s">
        <v>108</v>
      </c>
      <c r="F6" s="1" t="s">
        <v>115</v>
      </c>
      <c r="G6" s="1"/>
      <c r="H6" s="1"/>
      <c r="I6" s="1" t="s">
        <v>14</v>
      </c>
      <c r="J6" s="1" t="s">
        <v>14</v>
      </c>
      <c r="K6" s="1" t="s">
        <v>16</v>
      </c>
      <c r="L6" s="1" t="s">
        <v>16</v>
      </c>
      <c r="M6" s="1" t="s">
        <v>16</v>
      </c>
      <c r="N6" s="1" t="s">
        <v>16</v>
      </c>
      <c r="O6" s="1" t="s">
        <v>16</v>
      </c>
      <c r="P6" s="1" t="s">
        <v>14</v>
      </c>
    </row>
    <row r="7" spans="1:16" x14ac:dyDescent="0.25">
      <c r="A7" s="1">
        <v>18</v>
      </c>
      <c r="B7" s="1">
        <v>2010</v>
      </c>
      <c r="C7" s="5" t="s">
        <v>48</v>
      </c>
      <c r="D7" s="1" t="s">
        <v>49</v>
      </c>
      <c r="E7" s="1" t="s">
        <v>108</v>
      </c>
      <c r="F7" s="1" t="s">
        <v>115</v>
      </c>
      <c r="G7" s="1">
        <v>24.331199999999999</v>
      </c>
      <c r="H7" s="1">
        <v>97.145600000000002</v>
      </c>
      <c r="I7" s="1" t="s">
        <v>50</v>
      </c>
      <c r="J7" s="1" t="s">
        <v>35</v>
      </c>
      <c r="K7" s="1" t="s">
        <v>16</v>
      </c>
      <c r="L7" s="1" t="s">
        <v>20</v>
      </c>
      <c r="M7" s="1" t="s">
        <v>16</v>
      </c>
      <c r="N7" s="1" t="s">
        <v>20</v>
      </c>
      <c r="O7" s="1" t="s">
        <v>16</v>
      </c>
      <c r="P7" s="1" t="s">
        <v>36</v>
      </c>
    </row>
    <row r="8" spans="1:16" x14ac:dyDescent="0.25">
      <c r="A8" s="1">
        <v>10</v>
      </c>
      <c r="B8" s="1">
        <v>2007</v>
      </c>
      <c r="C8" s="5" t="s">
        <v>14</v>
      </c>
      <c r="D8" s="1" t="s">
        <v>27</v>
      </c>
      <c r="E8" s="1" t="s">
        <v>27</v>
      </c>
      <c r="F8" s="1" t="s">
        <v>109</v>
      </c>
      <c r="G8" s="1">
        <v>24.172499999999999</v>
      </c>
      <c r="H8" s="1">
        <v>96.35</v>
      </c>
      <c r="I8" s="1" t="s">
        <v>14</v>
      </c>
      <c r="J8" s="1" t="s">
        <v>14</v>
      </c>
      <c r="K8" s="1" t="s">
        <v>16</v>
      </c>
      <c r="L8" s="1" t="s">
        <v>16</v>
      </c>
      <c r="M8" s="1" t="s">
        <v>16</v>
      </c>
      <c r="N8" s="1" t="s">
        <v>16</v>
      </c>
      <c r="O8" s="1" t="s">
        <v>16</v>
      </c>
      <c r="P8" s="1" t="s">
        <v>14</v>
      </c>
    </row>
    <row r="9" spans="1:16" x14ac:dyDescent="0.25">
      <c r="A9" s="1">
        <v>19</v>
      </c>
      <c r="B9" s="1">
        <v>2010</v>
      </c>
      <c r="C9" s="5" t="s">
        <v>51</v>
      </c>
      <c r="D9" s="1" t="s">
        <v>52</v>
      </c>
      <c r="E9" s="1" t="s">
        <v>27</v>
      </c>
      <c r="F9" s="1" t="s">
        <v>109</v>
      </c>
      <c r="G9" s="1">
        <v>24.172499999999999</v>
      </c>
      <c r="H9" s="1">
        <v>96.35</v>
      </c>
      <c r="I9" s="1" t="s">
        <v>53</v>
      </c>
      <c r="J9" s="1" t="s">
        <v>47</v>
      </c>
      <c r="K9" s="1" t="s">
        <v>16</v>
      </c>
      <c r="L9" s="1" t="s">
        <v>20</v>
      </c>
      <c r="M9" s="1" t="s">
        <v>16</v>
      </c>
      <c r="N9" s="1" t="s">
        <v>20</v>
      </c>
      <c r="O9" s="1" t="s">
        <v>20</v>
      </c>
      <c r="P9" s="1" t="s">
        <v>36</v>
      </c>
    </row>
    <row r="10" spans="1:16" ht="30" x14ac:dyDescent="0.25">
      <c r="A10" s="1">
        <v>32</v>
      </c>
      <c r="B10" s="4">
        <v>2014</v>
      </c>
      <c r="C10" s="6" t="s">
        <v>68</v>
      </c>
      <c r="D10" s="4" t="s">
        <v>96</v>
      </c>
      <c r="E10" s="4" t="s">
        <v>27</v>
      </c>
      <c r="F10" s="4" t="s">
        <v>109</v>
      </c>
      <c r="G10" s="1"/>
      <c r="H10" s="1"/>
      <c r="I10" s="1" t="s">
        <v>14</v>
      </c>
      <c r="J10" s="4" t="s">
        <v>35</v>
      </c>
      <c r="K10" s="1"/>
      <c r="L10" s="1" t="s">
        <v>20</v>
      </c>
      <c r="M10" s="1"/>
      <c r="N10" s="1" t="s">
        <v>20</v>
      </c>
      <c r="O10" s="1"/>
      <c r="P10" s="9" t="s">
        <v>81</v>
      </c>
    </row>
    <row r="11" spans="1:16" ht="30" x14ac:dyDescent="0.25">
      <c r="A11" s="1">
        <v>33</v>
      </c>
      <c r="B11" s="4">
        <v>2015</v>
      </c>
      <c r="C11" s="6" t="s">
        <v>72</v>
      </c>
      <c r="D11" s="9" t="s">
        <v>95</v>
      </c>
      <c r="E11" s="4" t="s">
        <v>27</v>
      </c>
      <c r="F11" s="4" t="s">
        <v>109</v>
      </c>
      <c r="G11" s="1"/>
      <c r="H11" s="1"/>
      <c r="I11" s="4" t="s">
        <v>70</v>
      </c>
      <c r="J11" s="4" t="s">
        <v>35</v>
      </c>
      <c r="K11" s="1"/>
      <c r="L11" s="1"/>
      <c r="M11" s="1"/>
      <c r="N11" s="1" t="s">
        <v>20</v>
      </c>
      <c r="O11" s="1"/>
      <c r="P11" s="8" t="s">
        <v>102</v>
      </c>
    </row>
    <row r="12" spans="1:16" ht="30" x14ac:dyDescent="0.25">
      <c r="A12" s="1">
        <v>34</v>
      </c>
      <c r="B12" s="4">
        <v>2015</v>
      </c>
      <c r="C12" s="6" t="s">
        <v>21</v>
      </c>
      <c r="D12" s="9" t="s">
        <v>103</v>
      </c>
      <c r="E12" s="4" t="s">
        <v>27</v>
      </c>
      <c r="F12" s="4" t="s">
        <v>109</v>
      </c>
      <c r="G12" s="1"/>
      <c r="H12" s="1"/>
      <c r="I12" s="4" t="s">
        <v>104</v>
      </c>
      <c r="J12" s="4" t="s">
        <v>35</v>
      </c>
      <c r="K12" s="1"/>
      <c r="L12" s="1"/>
      <c r="M12" s="1"/>
      <c r="N12" s="1"/>
      <c r="O12" s="1"/>
      <c r="P12" s="8" t="s">
        <v>105</v>
      </c>
    </row>
    <row r="13" spans="1:16" x14ac:dyDescent="0.25">
      <c r="A13" s="1">
        <v>4</v>
      </c>
      <c r="B13" s="1">
        <v>2004</v>
      </c>
      <c r="C13" s="5" t="s">
        <v>19</v>
      </c>
      <c r="D13" s="1" t="s">
        <v>76</v>
      </c>
      <c r="E13" s="1" t="s">
        <v>107</v>
      </c>
      <c r="F13" s="1" t="s">
        <v>116</v>
      </c>
      <c r="G13" s="1">
        <v>22.281700000000001</v>
      </c>
      <c r="H13" s="1">
        <v>96.029700000000005</v>
      </c>
      <c r="I13" s="1" t="s">
        <v>14</v>
      </c>
      <c r="J13" s="1" t="s">
        <v>14</v>
      </c>
      <c r="K13" s="1" t="s">
        <v>16</v>
      </c>
      <c r="L13" s="1" t="s">
        <v>16</v>
      </c>
      <c r="M13" s="1" t="s">
        <v>16</v>
      </c>
      <c r="N13" s="1" t="s">
        <v>16</v>
      </c>
      <c r="O13" s="1" t="s">
        <v>16</v>
      </c>
      <c r="P13" s="1" t="s">
        <v>14</v>
      </c>
    </row>
    <row r="14" spans="1:16" x14ac:dyDescent="0.25">
      <c r="A14" s="1">
        <v>5</v>
      </c>
      <c r="B14" s="1">
        <v>2004</v>
      </c>
      <c r="C14" s="5" t="s">
        <v>19</v>
      </c>
      <c r="D14" s="1" t="s">
        <v>76</v>
      </c>
      <c r="E14" s="1" t="s">
        <v>107</v>
      </c>
      <c r="F14" s="1" t="s">
        <v>116</v>
      </c>
      <c r="G14" s="1">
        <v>22.281700000000001</v>
      </c>
      <c r="H14" s="1">
        <v>96.029700000000005</v>
      </c>
      <c r="I14" s="1" t="s">
        <v>14</v>
      </c>
      <c r="J14" s="1" t="s">
        <v>14</v>
      </c>
      <c r="K14" s="1" t="s">
        <v>16</v>
      </c>
      <c r="L14" s="1" t="s">
        <v>16</v>
      </c>
      <c r="M14" s="1" t="s">
        <v>16</v>
      </c>
      <c r="N14" s="1" t="s">
        <v>20</v>
      </c>
      <c r="O14" s="1" t="s">
        <v>16</v>
      </c>
      <c r="P14" s="1" t="s">
        <v>14</v>
      </c>
    </row>
    <row r="15" spans="1:16" x14ac:dyDescent="0.25">
      <c r="A15" s="1">
        <v>14</v>
      </c>
      <c r="B15" s="1">
        <v>2009</v>
      </c>
      <c r="C15" s="5" t="s">
        <v>32</v>
      </c>
      <c r="D15" s="1" t="s">
        <v>33</v>
      </c>
      <c r="E15" s="1" t="s">
        <v>107</v>
      </c>
      <c r="F15" s="1" t="s">
        <v>116</v>
      </c>
      <c r="G15" s="1">
        <v>22.2254</v>
      </c>
      <c r="H15" s="1">
        <v>96.019900000000007</v>
      </c>
      <c r="I15" s="1" t="s">
        <v>34</v>
      </c>
      <c r="J15" s="1" t="s">
        <v>35</v>
      </c>
      <c r="K15" s="1" t="s">
        <v>16</v>
      </c>
      <c r="L15" s="1" t="s">
        <v>20</v>
      </c>
      <c r="M15" s="1" t="s">
        <v>16</v>
      </c>
      <c r="N15" s="1" t="s">
        <v>20</v>
      </c>
      <c r="O15" s="1" t="s">
        <v>20</v>
      </c>
      <c r="P15" s="1" t="s">
        <v>36</v>
      </c>
    </row>
    <row r="16" spans="1:16" x14ac:dyDescent="0.25">
      <c r="A16" s="1">
        <v>40</v>
      </c>
      <c r="B16" s="4">
        <v>2015</v>
      </c>
      <c r="C16" s="6" t="s">
        <v>21</v>
      </c>
      <c r="D16" s="4" t="s">
        <v>78</v>
      </c>
      <c r="E16" s="4" t="s">
        <v>107</v>
      </c>
      <c r="F16" s="4" t="s">
        <v>116</v>
      </c>
      <c r="G16" s="1"/>
      <c r="H16" s="1"/>
      <c r="I16" s="4" t="s">
        <v>79</v>
      </c>
      <c r="J16" s="4" t="s">
        <v>47</v>
      </c>
      <c r="K16" s="1"/>
      <c r="L16" s="1"/>
      <c r="M16" s="1"/>
      <c r="N16" s="1"/>
      <c r="O16" s="1"/>
      <c r="P16" s="4" t="s">
        <v>36</v>
      </c>
    </row>
    <row r="17" spans="1:16" x14ac:dyDescent="0.25">
      <c r="A17" s="1">
        <v>37</v>
      </c>
      <c r="B17" s="4">
        <v>2016</v>
      </c>
      <c r="C17" s="6" t="s">
        <v>69</v>
      </c>
      <c r="D17" s="4" t="s">
        <v>64</v>
      </c>
      <c r="E17" s="4" t="s">
        <v>107</v>
      </c>
      <c r="F17" s="4" t="s">
        <v>116</v>
      </c>
      <c r="G17" s="1"/>
      <c r="H17" s="1"/>
      <c r="I17" s="4" t="s">
        <v>65</v>
      </c>
      <c r="J17" s="4" t="s">
        <v>35</v>
      </c>
      <c r="K17" s="1"/>
      <c r="L17" s="1"/>
      <c r="M17" s="1"/>
      <c r="N17" s="1" t="s">
        <v>20</v>
      </c>
      <c r="O17" s="1"/>
      <c r="P17" s="1" t="s">
        <v>71</v>
      </c>
    </row>
    <row r="18" spans="1:16" ht="30" x14ac:dyDescent="0.25">
      <c r="A18" s="1">
        <v>42</v>
      </c>
      <c r="B18" s="4">
        <v>2017</v>
      </c>
      <c r="C18" s="6" t="s">
        <v>69</v>
      </c>
      <c r="D18" s="4" t="s">
        <v>64</v>
      </c>
      <c r="E18" s="4" t="s">
        <v>107</v>
      </c>
      <c r="F18" s="4" t="s">
        <v>116</v>
      </c>
      <c r="G18" s="1"/>
      <c r="H18" s="1"/>
      <c r="I18" s="4" t="s">
        <v>70</v>
      </c>
      <c r="J18" s="4" t="s">
        <v>47</v>
      </c>
      <c r="K18" s="1"/>
      <c r="L18" s="1"/>
      <c r="M18" s="1"/>
      <c r="N18" s="1"/>
      <c r="O18" s="1"/>
      <c r="P18" s="9" t="s">
        <v>81</v>
      </c>
    </row>
    <row r="19" spans="1:16" x14ac:dyDescent="0.25">
      <c r="A19" s="1">
        <v>3</v>
      </c>
      <c r="B19" s="1">
        <v>2004</v>
      </c>
      <c r="C19" s="5" t="s">
        <v>14</v>
      </c>
      <c r="D19" s="1" t="s">
        <v>18</v>
      </c>
      <c r="E19" s="1" t="s">
        <v>106</v>
      </c>
      <c r="F19" s="1" t="s">
        <v>116</v>
      </c>
      <c r="G19" s="1">
        <v>21.982600000000001</v>
      </c>
      <c r="H19" s="1">
        <v>96.058499999999995</v>
      </c>
      <c r="I19" s="1" t="s">
        <v>14</v>
      </c>
      <c r="J19" s="1" t="s">
        <v>14</v>
      </c>
      <c r="K19" s="1" t="s">
        <v>16</v>
      </c>
      <c r="L19" s="1" t="s">
        <v>16</v>
      </c>
      <c r="M19" s="1" t="s">
        <v>16</v>
      </c>
      <c r="N19" s="1" t="s">
        <v>16</v>
      </c>
      <c r="O19" s="1" t="s">
        <v>16</v>
      </c>
      <c r="P19" s="1" t="s">
        <v>14</v>
      </c>
    </row>
    <row r="20" spans="1:16" x14ac:dyDescent="0.25">
      <c r="A20" s="1">
        <v>9</v>
      </c>
      <c r="B20" s="1">
        <v>2006</v>
      </c>
      <c r="C20" s="5" t="s">
        <v>25</v>
      </c>
      <c r="D20" s="1" t="s">
        <v>26</v>
      </c>
      <c r="E20" s="1" t="s">
        <v>106</v>
      </c>
      <c r="F20" s="1" t="s">
        <v>116</v>
      </c>
      <c r="G20" s="1"/>
      <c r="H20" s="1"/>
      <c r="I20" s="1" t="s">
        <v>14</v>
      </c>
      <c r="J20" s="1" t="s">
        <v>14</v>
      </c>
      <c r="K20" s="1" t="s">
        <v>16</v>
      </c>
      <c r="L20" s="1" t="s">
        <v>16</v>
      </c>
      <c r="M20" s="1" t="s">
        <v>16</v>
      </c>
      <c r="N20" s="1" t="s">
        <v>16</v>
      </c>
      <c r="O20" s="1" t="s">
        <v>16</v>
      </c>
      <c r="P20" s="1" t="s">
        <v>14</v>
      </c>
    </row>
    <row r="21" spans="1:16" x14ac:dyDescent="0.25">
      <c r="A21" s="1">
        <v>20</v>
      </c>
      <c r="B21" s="1">
        <v>2010</v>
      </c>
      <c r="C21" s="5" t="s">
        <v>51</v>
      </c>
      <c r="D21" s="1" t="s">
        <v>54</v>
      </c>
      <c r="E21" s="1" t="s">
        <v>106</v>
      </c>
      <c r="F21" s="1" t="s">
        <v>116</v>
      </c>
      <c r="G21" s="1">
        <v>21.933199999999999</v>
      </c>
      <c r="H21" s="1">
        <v>96.014600000000002</v>
      </c>
      <c r="I21" s="1" t="s">
        <v>55</v>
      </c>
      <c r="J21" s="1" t="s">
        <v>35</v>
      </c>
      <c r="K21" s="1" t="s">
        <v>16</v>
      </c>
      <c r="L21" s="1" t="s">
        <v>20</v>
      </c>
      <c r="M21" s="1" t="s">
        <v>16</v>
      </c>
      <c r="N21" s="1" t="s">
        <v>16</v>
      </c>
      <c r="O21" s="1" t="s">
        <v>16</v>
      </c>
      <c r="P21" s="1" t="s">
        <v>40</v>
      </c>
    </row>
    <row r="22" spans="1:16" ht="45" x14ac:dyDescent="0.25">
      <c r="A22" s="1">
        <v>41</v>
      </c>
      <c r="B22" s="4">
        <v>2017</v>
      </c>
      <c r="C22" s="6" t="s">
        <v>29</v>
      </c>
      <c r="D22" s="4" t="s">
        <v>83</v>
      </c>
      <c r="E22" s="4" t="s">
        <v>106</v>
      </c>
      <c r="F22" s="4" t="s">
        <v>116</v>
      </c>
      <c r="G22" s="1"/>
      <c r="H22" s="1"/>
      <c r="I22" s="4" t="s">
        <v>79</v>
      </c>
      <c r="J22" s="4" t="s">
        <v>35</v>
      </c>
      <c r="K22" s="1"/>
      <c r="L22" s="1"/>
      <c r="M22" s="1"/>
      <c r="N22" s="1"/>
      <c r="O22" s="1"/>
      <c r="P22" s="9" t="s">
        <v>84</v>
      </c>
    </row>
    <row r="23" spans="1:16" x14ac:dyDescent="0.25">
      <c r="A23" s="1">
        <v>21</v>
      </c>
      <c r="B23" s="1">
        <v>2011</v>
      </c>
      <c r="C23" s="5" t="s">
        <v>19</v>
      </c>
      <c r="D23" s="1" t="s">
        <v>110</v>
      </c>
      <c r="E23" s="1" t="s">
        <v>87</v>
      </c>
      <c r="F23" s="1" t="s">
        <v>109</v>
      </c>
      <c r="G23" s="1"/>
      <c r="H23" s="1"/>
      <c r="I23" s="1" t="s">
        <v>59</v>
      </c>
      <c r="J23" s="1" t="s">
        <v>35</v>
      </c>
      <c r="K23" s="1"/>
      <c r="L23" s="1"/>
      <c r="M23" s="1"/>
      <c r="N23" s="1"/>
      <c r="O23" s="1"/>
      <c r="P23" s="1"/>
    </row>
    <row r="24" spans="1:16" x14ac:dyDescent="0.25">
      <c r="A24" s="1">
        <v>38</v>
      </c>
      <c r="B24" s="4">
        <v>2016</v>
      </c>
      <c r="C24" s="6" t="s">
        <v>69</v>
      </c>
      <c r="D24" s="4" t="s">
        <v>97</v>
      </c>
      <c r="E24" s="4" t="s">
        <v>117</v>
      </c>
      <c r="F24" s="4" t="s">
        <v>109</v>
      </c>
      <c r="G24" s="1"/>
      <c r="H24" s="1"/>
      <c r="I24" s="4" t="s">
        <v>65</v>
      </c>
      <c r="J24" s="4" t="s">
        <v>14</v>
      </c>
      <c r="K24" s="1"/>
      <c r="L24" s="1"/>
      <c r="M24" s="1"/>
      <c r="N24" s="1"/>
      <c r="O24" s="1"/>
      <c r="P24" s="1" t="s">
        <v>75</v>
      </c>
    </row>
    <row r="25" spans="1:16" x14ac:dyDescent="0.25">
      <c r="A25" s="1">
        <v>1</v>
      </c>
      <c r="B25" s="1">
        <v>2001</v>
      </c>
      <c r="C25" s="5" t="s">
        <v>14</v>
      </c>
      <c r="D25" s="1" t="s">
        <v>15</v>
      </c>
      <c r="E25" s="1" t="s">
        <v>87</v>
      </c>
      <c r="F25" s="1" t="s">
        <v>116</v>
      </c>
      <c r="G25" s="1">
        <v>22.547899999999998</v>
      </c>
      <c r="H25" s="1">
        <v>95.991200000000006</v>
      </c>
      <c r="I25" s="1" t="s">
        <v>14</v>
      </c>
      <c r="J25" s="1" t="s">
        <v>14</v>
      </c>
      <c r="K25" s="1" t="s">
        <v>16</v>
      </c>
      <c r="L25" s="1" t="s">
        <v>16</v>
      </c>
      <c r="M25" s="1" t="s">
        <v>16</v>
      </c>
      <c r="N25" s="1" t="s">
        <v>16</v>
      </c>
      <c r="O25" s="1" t="s">
        <v>16</v>
      </c>
      <c r="P25" s="1" t="s">
        <v>14</v>
      </c>
    </row>
    <row r="26" spans="1:16" x14ac:dyDescent="0.25">
      <c r="A26" s="1">
        <v>2</v>
      </c>
      <c r="B26" s="1">
        <v>2002</v>
      </c>
      <c r="C26" s="5" t="s">
        <v>14</v>
      </c>
      <c r="D26" s="1" t="s">
        <v>17</v>
      </c>
      <c r="E26" s="1" t="s">
        <v>87</v>
      </c>
      <c r="F26" s="1" t="s">
        <v>116</v>
      </c>
      <c r="G26" s="1">
        <v>22.547899999999998</v>
      </c>
      <c r="H26" s="1">
        <v>95.991200000000006</v>
      </c>
      <c r="I26" s="1" t="s">
        <v>14</v>
      </c>
      <c r="J26" s="1" t="s">
        <v>14</v>
      </c>
      <c r="K26" s="1" t="s">
        <v>16</v>
      </c>
      <c r="L26" s="1" t="s">
        <v>16</v>
      </c>
      <c r="M26" s="1" t="s">
        <v>16</v>
      </c>
      <c r="N26" s="1" t="s">
        <v>16</v>
      </c>
      <c r="O26" s="1" t="s">
        <v>16</v>
      </c>
      <c r="P26" s="1" t="s">
        <v>14</v>
      </c>
    </row>
    <row r="27" spans="1:16" x14ac:dyDescent="0.25">
      <c r="A27" s="1">
        <v>11</v>
      </c>
      <c r="B27" s="1">
        <v>2008</v>
      </c>
      <c r="C27" s="5" t="s">
        <v>14</v>
      </c>
      <c r="D27" s="1" t="s">
        <v>28</v>
      </c>
      <c r="E27" s="1" t="s">
        <v>87</v>
      </c>
      <c r="F27" s="1" t="s">
        <v>116</v>
      </c>
      <c r="G27" s="1">
        <v>22.233699999999999</v>
      </c>
      <c r="H27" s="1">
        <v>96.000600000000006</v>
      </c>
      <c r="I27" s="1" t="s">
        <v>14</v>
      </c>
      <c r="J27" s="1" t="s">
        <v>14</v>
      </c>
      <c r="K27" s="1" t="s">
        <v>16</v>
      </c>
      <c r="L27" s="1" t="s">
        <v>16</v>
      </c>
      <c r="M27" s="1" t="s">
        <v>16</v>
      </c>
      <c r="N27" s="1" t="s">
        <v>16</v>
      </c>
      <c r="O27" s="1" t="s">
        <v>16</v>
      </c>
      <c r="P27" s="1" t="s">
        <v>14</v>
      </c>
    </row>
    <row r="28" spans="1:16" x14ac:dyDescent="0.25">
      <c r="A28" s="1">
        <v>15</v>
      </c>
      <c r="B28" s="1">
        <v>2009</v>
      </c>
      <c r="C28" s="5" t="s">
        <v>37</v>
      </c>
      <c r="D28" s="1" t="s">
        <v>38</v>
      </c>
      <c r="E28" s="1" t="s">
        <v>87</v>
      </c>
      <c r="F28" s="1" t="s">
        <v>116</v>
      </c>
      <c r="G28" s="1">
        <v>22.2288</v>
      </c>
      <c r="H28" s="1">
        <v>96.019400000000005</v>
      </c>
      <c r="I28" s="1" t="s">
        <v>39</v>
      </c>
      <c r="J28" s="1" t="s">
        <v>35</v>
      </c>
      <c r="K28" s="1" t="s">
        <v>16</v>
      </c>
      <c r="L28" s="1" t="s">
        <v>20</v>
      </c>
      <c r="M28" s="1" t="s">
        <v>16</v>
      </c>
      <c r="N28" s="1" t="s">
        <v>20</v>
      </c>
      <c r="O28" s="1" t="s">
        <v>20</v>
      </c>
      <c r="P28" s="1" t="s">
        <v>40</v>
      </c>
    </row>
    <row r="29" spans="1:16" ht="30" x14ac:dyDescent="0.25">
      <c r="A29" s="1">
        <v>25</v>
      </c>
      <c r="B29" s="1">
        <v>2012</v>
      </c>
      <c r="C29" s="3">
        <v>41626</v>
      </c>
      <c r="D29" s="8" t="s">
        <v>61</v>
      </c>
      <c r="E29" s="8" t="s">
        <v>87</v>
      </c>
      <c r="F29" s="8" t="s">
        <v>116</v>
      </c>
      <c r="G29" s="1"/>
      <c r="H29" s="1"/>
      <c r="I29" s="1" t="s">
        <v>57</v>
      </c>
      <c r="J29" s="1" t="s">
        <v>35</v>
      </c>
      <c r="K29" s="1"/>
      <c r="L29" s="1"/>
      <c r="M29" s="1"/>
      <c r="N29" s="1"/>
      <c r="O29" s="1"/>
      <c r="P29" s="1"/>
    </row>
    <row r="30" spans="1:16" x14ac:dyDescent="0.25">
      <c r="A30" s="1">
        <v>27</v>
      </c>
      <c r="B30" s="4">
        <v>2013</v>
      </c>
      <c r="C30" s="10" t="s">
        <v>29</v>
      </c>
      <c r="D30" s="4" t="s">
        <v>86</v>
      </c>
      <c r="E30" s="4" t="s">
        <v>87</v>
      </c>
      <c r="F30" s="4" t="s">
        <v>116</v>
      </c>
      <c r="G30" s="4"/>
      <c r="H30" s="4"/>
      <c r="I30" s="4" t="s">
        <v>89</v>
      </c>
      <c r="J30" s="4" t="s">
        <v>47</v>
      </c>
      <c r="K30" s="4"/>
      <c r="L30" s="4"/>
      <c r="M30" s="4"/>
      <c r="N30" s="4"/>
      <c r="O30" s="4"/>
      <c r="P30" s="4" t="s">
        <v>36</v>
      </c>
    </row>
    <row r="31" spans="1:16" x14ac:dyDescent="0.25">
      <c r="A31" s="1">
        <v>29</v>
      </c>
      <c r="B31" s="4">
        <v>2013</v>
      </c>
      <c r="C31" s="10" t="s">
        <v>93</v>
      </c>
      <c r="D31" s="4" t="s">
        <v>86</v>
      </c>
      <c r="E31" s="4" t="s">
        <v>87</v>
      </c>
      <c r="F31" s="4" t="s">
        <v>116</v>
      </c>
      <c r="G31" s="4"/>
      <c r="H31" s="4"/>
      <c r="I31" s="4" t="s">
        <v>94</v>
      </c>
      <c r="J31" s="4" t="s">
        <v>35</v>
      </c>
      <c r="K31" s="4"/>
      <c r="L31" s="4"/>
      <c r="M31" s="4"/>
      <c r="N31" s="4"/>
      <c r="O31" s="4"/>
      <c r="P31" s="4" t="s">
        <v>40</v>
      </c>
    </row>
    <row r="32" spans="1:16" ht="30" x14ac:dyDescent="0.25">
      <c r="A32" s="1">
        <v>30</v>
      </c>
      <c r="B32" s="4">
        <v>2014</v>
      </c>
      <c r="C32" s="3" t="s">
        <v>67</v>
      </c>
      <c r="D32" s="4" t="s">
        <v>97</v>
      </c>
      <c r="E32" s="4" t="s">
        <v>117</v>
      </c>
      <c r="F32" s="4" t="s">
        <v>109</v>
      </c>
      <c r="G32" s="1"/>
      <c r="H32" s="1"/>
      <c r="I32" s="4" t="s">
        <v>99</v>
      </c>
      <c r="J32" s="4" t="s">
        <v>47</v>
      </c>
      <c r="K32" s="1"/>
      <c r="L32" s="1" t="s">
        <v>20</v>
      </c>
      <c r="M32" s="1"/>
      <c r="N32" s="1" t="s">
        <v>20</v>
      </c>
      <c r="O32" s="1"/>
      <c r="P32" s="8" t="s">
        <v>85</v>
      </c>
    </row>
    <row r="33" spans="1:16" x14ac:dyDescent="0.25">
      <c r="A33" s="1">
        <v>28</v>
      </c>
      <c r="B33" s="4">
        <v>2013</v>
      </c>
      <c r="C33" s="10" t="s">
        <v>25</v>
      </c>
      <c r="D33" s="4" t="s">
        <v>90</v>
      </c>
      <c r="E33" s="4" t="s">
        <v>91</v>
      </c>
      <c r="F33" s="4"/>
      <c r="G33" s="4"/>
      <c r="H33" s="4"/>
      <c r="I33" s="4" t="s">
        <v>92</v>
      </c>
      <c r="J33" s="4" t="s">
        <v>47</v>
      </c>
      <c r="K33" s="4"/>
      <c r="L33" s="4"/>
      <c r="M33" s="4"/>
      <c r="N33" s="4"/>
      <c r="O33" s="4"/>
      <c r="P33" s="4" t="s">
        <v>40</v>
      </c>
    </row>
    <row r="34" spans="1:16" x14ac:dyDescent="0.25">
      <c r="A34" s="1">
        <v>6</v>
      </c>
      <c r="B34" s="1">
        <v>2005</v>
      </c>
      <c r="C34" s="5" t="s">
        <v>21</v>
      </c>
      <c r="D34" s="1" t="s">
        <v>22</v>
      </c>
      <c r="E34" s="1" t="s">
        <v>88</v>
      </c>
      <c r="F34" s="1" t="s">
        <v>109</v>
      </c>
      <c r="G34" s="1">
        <v>22.5168</v>
      </c>
      <c r="H34" s="1">
        <v>95.981300000000005</v>
      </c>
      <c r="I34" s="1" t="s">
        <v>14</v>
      </c>
      <c r="J34" s="1" t="s">
        <v>14</v>
      </c>
      <c r="K34" s="1" t="s">
        <v>16</v>
      </c>
      <c r="L34" s="1" t="s">
        <v>16</v>
      </c>
      <c r="M34" s="1" t="s">
        <v>16</v>
      </c>
      <c r="N34" s="1" t="s">
        <v>16</v>
      </c>
      <c r="O34" s="1" t="s">
        <v>16</v>
      </c>
      <c r="P34" s="1" t="s">
        <v>14</v>
      </c>
    </row>
    <row r="35" spans="1:16" x14ac:dyDescent="0.25">
      <c r="A35" s="1">
        <v>7</v>
      </c>
      <c r="B35" s="1">
        <v>2005</v>
      </c>
      <c r="C35" s="5" t="s">
        <v>23</v>
      </c>
      <c r="D35" s="1" t="s">
        <v>22</v>
      </c>
      <c r="E35" s="1" t="s">
        <v>88</v>
      </c>
      <c r="F35" s="1" t="s">
        <v>109</v>
      </c>
      <c r="G35" s="1">
        <v>22.5168</v>
      </c>
      <c r="H35" s="1">
        <v>95.981300000000005</v>
      </c>
      <c r="I35" s="1" t="s">
        <v>14</v>
      </c>
      <c r="J35" s="1" t="s">
        <v>14</v>
      </c>
      <c r="K35" s="1" t="s">
        <v>16</v>
      </c>
      <c r="L35" s="1" t="s">
        <v>16</v>
      </c>
      <c r="M35" s="1" t="s">
        <v>16</v>
      </c>
      <c r="N35" s="1" t="s">
        <v>16</v>
      </c>
      <c r="O35" s="1" t="s">
        <v>16</v>
      </c>
      <c r="P35" s="1" t="s">
        <v>14</v>
      </c>
    </row>
    <row r="36" spans="1:16" x14ac:dyDescent="0.25">
      <c r="A36" s="1">
        <v>8</v>
      </c>
      <c r="B36" s="1">
        <v>2005</v>
      </c>
      <c r="C36" s="5" t="s">
        <v>14</v>
      </c>
      <c r="D36" s="1" t="s">
        <v>24</v>
      </c>
      <c r="E36" s="1" t="s">
        <v>88</v>
      </c>
      <c r="F36" s="1" t="s">
        <v>109</v>
      </c>
      <c r="G36" s="1"/>
      <c r="H36" s="1"/>
      <c r="I36" s="1" t="s">
        <v>14</v>
      </c>
      <c r="J36" s="1" t="s">
        <v>14</v>
      </c>
      <c r="K36" s="1" t="s">
        <v>16</v>
      </c>
      <c r="L36" s="1" t="s">
        <v>16</v>
      </c>
      <c r="M36" s="1" t="s">
        <v>16</v>
      </c>
      <c r="N36" s="1" t="s">
        <v>16</v>
      </c>
      <c r="O36" s="1" t="s">
        <v>16</v>
      </c>
      <c r="P36" s="1" t="s">
        <v>14</v>
      </c>
    </row>
    <row r="37" spans="1:16" x14ac:dyDescent="0.25">
      <c r="A37" s="1">
        <v>17</v>
      </c>
      <c r="B37" s="1">
        <v>2010</v>
      </c>
      <c r="C37" s="5" t="s">
        <v>44</v>
      </c>
      <c r="D37" s="1" t="s">
        <v>45</v>
      </c>
      <c r="E37" s="1" t="s">
        <v>88</v>
      </c>
      <c r="F37" s="1" t="s">
        <v>109</v>
      </c>
      <c r="G37" s="1">
        <v>22.281199999999998</v>
      </c>
      <c r="H37" s="1">
        <v>95.982699999999994</v>
      </c>
      <c r="I37" s="1" t="s">
        <v>46</v>
      </c>
      <c r="J37" s="1" t="s">
        <v>47</v>
      </c>
      <c r="K37" s="1" t="s">
        <v>16</v>
      </c>
      <c r="L37" s="1" t="s">
        <v>20</v>
      </c>
      <c r="M37" s="1" t="s">
        <v>16</v>
      </c>
      <c r="N37" s="1" t="s">
        <v>20</v>
      </c>
      <c r="O37" s="1" t="s">
        <v>20</v>
      </c>
      <c r="P37" s="1" t="s">
        <v>36</v>
      </c>
    </row>
    <row r="38" spans="1:16" ht="30" x14ac:dyDescent="0.25">
      <c r="A38" s="1">
        <v>26</v>
      </c>
      <c r="B38" s="1">
        <v>2013</v>
      </c>
      <c r="C38" s="5" t="s">
        <v>56</v>
      </c>
      <c r="D38" s="1" t="s">
        <v>113</v>
      </c>
      <c r="E38" s="1" t="s">
        <v>88</v>
      </c>
      <c r="F38" s="1" t="s">
        <v>109</v>
      </c>
      <c r="G38" s="1"/>
      <c r="H38" s="1"/>
      <c r="I38" s="1" t="s">
        <v>62</v>
      </c>
      <c r="J38" s="1" t="s">
        <v>35</v>
      </c>
      <c r="K38" s="1"/>
      <c r="L38" s="1"/>
      <c r="M38" s="1"/>
      <c r="N38" s="1"/>
      <c r="O38" s="1"/>
      <c r="P38" s="8" t="s">
        <v>85</v>
      </c>
    </row>
    <row r="39" spans="1:16" ht="30" x14ac:dyDescent="0.25">
      <c r="A39" s="1">
        <v>31</v>
      </c>
      <c r="B39" s="4">
        <v>2014</v>
      </c>
      <c r="C39" s="3" t="s">
        <v>67</v>
      </c>
      <c r="D39" s="4" t="s">
        <v>100</v>
      </c>
      <c r="E39" s="4" t="s">
        <v>88</v>
      </c>
      <c r="F39" s="4" t="s">
        <v>109</v>
      </c>
      <c r="G39" s="1"/>
      <c r="H39" s="1"/>
      <c r="I39" s="4" t="s">
        <v>101</v>
      </c>
      <c r="J39" s="4" t="s">
        <v>35</v>
      </c>
      <c r="K39" s="1"/>
      <c r="L39" s="1"/>
      <c r="M39" s="1"/>
      <c r="N39" s="1"/>
      <c r="O39" s="1"/>
      <c r="P39" s="8" t="s">
        <v>85</v>
      </c>
    </row>
    <row r="40" spans="1:16" x14ac:dyDescent="0.25">
      <c r="A40" s="1">
        <v>35</v>
      </c>
      <c r="B40" s="4">
        <v>2015</v>
      </c>
      <c r="C40" s="5" t="s">
        <v>23</v>
      </c>
      <c r="D40" s="4" t="s">
        <v>82</v>
      </c>
      <c r="E40" s="4" t="s">
        <v>88</v>
      </c>
      <c r="F40" s="4" t="s">
        <v>109</v>
      </c>
      <c r="G40" s="1"/>
      <c r="H40" s="1"/>
      <c r="I40" s="4" t="s">
        <v>14</v>
      </c>
      <c r="J40" s="4" t="s">
        <v>14</v>
      </c>
      <c r="K40" s="1"/>
      <c r="L40" s="1"/>
      <c r="M40" s="1"/>
      <c r="N40" s="1"/>
      <c r="O40" s="1"/>
      <c r="P40" s="1" t="s">
        <v>75</v>
      </c>
    </row>
    <row r="41" spans="1:16" x14ac:dyDescent="0.25">
      <c r="A41" s="1">
        <v>36</v>
      </c>
      <c r="B41" s="4">
        <v>2015</v>
      </c>
      <c r="C41" s="5" t="s">
        <v>72</v>
      </c>
      <c r="D41" s="4" t="s">
        <v>74</v>
      </c>
      <c r="E41" s="4" t="s">
        <v>88</v>
      </c>
      <c r="F41" s="4" t="s">
        <v>109</v>
      </c>
      <c r="G41" s="1"/>
      <c r="H41" s="1"/>
      <c r="I41" s="4" t="s">
        <v>70</v>
      </c>
      <c r="J41" s="4" t="s">
        <v>35</v>
      </c>
      <c r="K41" s="1"/>
      <c r="L41" s="1"/>
      <c r="M41" s="1"/>
      <c r="N41" s="1"/>
      <c r="O41" s="1"/>
      <c r="P41" s="1" t="s">
        <v>75</v>
      </c>
    </row>
    <row r="42" spans="1:16" ht="30" x14ac:dyDescent="0.25">
      <c r="A42" s="1">
        <v>39</v>
      </c>
      <c r="B42" s="4">
        <v>2016</v>
      </c>
      <c r="C42" s="6" t="s">
        <v>72</v>
      </c>
      <c r="D42" s="4" t="s">
        <v>22</v>
      </c>
      <c r="E42" s="4" t="s">
        <v>88</v>
      </c>
      <c r="F42" s="4" t="s">
        <v>109</v>
      </c>
      <c r="G42" s="1"/>
      <c r="H42" s="1"/>
      <c r="I42" s="4" t="s">
        <v>77</v>
      </c>
      <c r="J42" s="4" t="s">
        <v>14</v>
      </c>
      <c r="K42" s="1"/>
      <c r="L42" s="1"/>
      <c r="M42" s="1"/>
      <c r="N42" s="1"/>
      <c r="O42" s="1"/>
      <c r="P42" s="8" t="s">
        <v>73</v>
      </c>
    </row>
    <row r="43" spans="1:16" x14ac:dyDescent="0.25">
      <c r="A43" s="1">
        <v>16</v>
      </c>
      <c r="B43" s="1">
        <v>2009</v>
      </c>
      <c r="C43" s="5" t="s">
        <v>23</v>
      </c>
      <c r="D43" s="1" t="s">
        <v>41</v>
      </c>
      <c r="E43" s="1"/>
      <c r="F43" s="1"/>
      <c r="G43" s="1">
        <v>21.833200000000001</v>
      </c>
      <c r="H43" s="1">
        <v>96.114599999999996</v>
      </c>
      <c r="I43" s="1" t="s">
        <v>42</v>
      </c>
      <c r="J43" s="1" t="s">
        <v>14</v>
      </c>
      <c r="K43" s="1" t="s">
        <v>16</v>
      </c>
      <c r="L43" s="1" t="s">
        <v>16</v>
      </c>
      <c r="M43" s="1" t="s">
        <v>16</v>
      </c>
      <c r="N43" s="1" t="s">
        <v>16</v>
      </c>
      <c r="O43" s="1" t="s">
        <v>16</v>
      </c>
      <c r="P43" s="1" t="s">
        <v>43</v>
      </c>
    </row>
    <row r="44" spans="1:16" x14ac:dyDescent="0.25">
      <c r="A44" s="11">
        <v>24</v>
      </c>
      <c r="B44" s="11">
        <v>2012</v>
      </c>
      <c r="C44" s="12" t="s">
        <v>23</v>
      </c>
      <c r="D44" s="11"/>
      <c r="E44" s="11"/>
      <c r="F44" s="11"/>
      <c r="G44" s="11"/>
      <c r="H44" s="11"/>
      <c r="I44" s="11" t="s">
        <v>58</v>
      </c>
      <c r="J44" s="11" t="s">
        <v>47</v>
      </c>
      <c r="K44" s="11"/>
      <c r="L44" s="11"/>
      <c r="M44" s="11"/>
      <c r="N44" s="11"/>
      <c r="O44" s="11"/>
      <c r="P44" s="11"/>
    </row>
    <row r="45" spans="1:16" x14ac:dyDescent="0.25">
      <c r="A45" s="14">
        <f>42/15</f>
        <v>2.8</v>
      </c>
      <c r="B45" s="14" t="s">
        <v>118</v>
      </c>
      <c r="C45" s="15"/>
      <c r="D45" s="14"/>
      <c r="F45" s="13" t="s">
        <v>109</v>
      </c>
      <c r="G45" s="14">
        <f>COUNTIF(F3:F43,F3)</f>
        <v>19</v>
      </c>
      <c r="H45" s="14"/>
      <c r="I45" s="13" t="s">
        <v>35</v>
      </c>
      <c r="J45" s="14">
        <f>COUNTIF(J3:J44,J17)</f>
        <v>16</v>
      </c>
      <c r="K45" s="14"/>
      <c r="L45" s="14"/>
      <c r="M45" s="14"/>
      <c r="N45" s="14"/>
      <c r="O45" s="14"/>
      <c r="P45" s="14"/>
    </row>
    <row r="46" spans="1:16" x14ac:dyDescent="0.25">
      <c r="A46" s="14"/>
      <c r="B46" s="14"/>
      <c r="C46" s="15"/>
      <c r="D46" s="14"/>
      <c r="F46" s="13" t="s">
        <v>116</v>
      </c>
      <c r="G46" s="14">
        <f>COUNTIF(F2:F43,F29)</f>
        <v>17</v>
      </c>
      <c r="H46" s="14"/>
      <c r="I46" s="13" t="s">
        <v>47</v>
      </c>
      <c r="J46" s="14">
        <f>COUNTIF(J3:J44,J37)</f>
        <v>8</v>
      </c>
      <c r="K46" s="14"/>
      <c r="L46" s="14"/>
      <c r="M46" s="14"/>
      <c r="N46" s="14"/>
      <c r="O46" s="14"/>
      <c r="P46" s="14"/>
    </row>
    <row r="47" spans="1:16" x14ac:dyDescent="0.25">
      <c r="F47" s="13" t="s">
        <v>119</v>
      </c>
      <c r="G47">
        <f>COUNTIF(F2:F43,F5)</f>
        <v>3</v>
      </c>
      <c r="I47" s="13" t="s">
        <v>14</v>
      </c>
      <c r="J47">
        <f>COUNTIF(J2:J44,J4)</f>
        <v>18</v>
      </c>
    </row>
    <row r="48" spans="1:16" x14ac:dyDescent="0.25">
      <c r="I48" s="13" t="s">
        <v>120</v>
      </c>
      <c r="J48" t="s">
        <v>121</v>
      </c>
    </row>
  </sheetData>
  <sortState ref="A3:O46">
    <sortCondition ref="E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opLeftCell="A45" workbookViewId="0">
      <selection activeCell="B48" sqref="B48:B52"/>
    </sheetView>
  </sheetViews>
  <sheetFormatPr defaultRowHeight="15" x14ac:dyDescent="0.25"/>
  <cols>
    <col min="4" max="4" width="20.140625" bestFit="1" customWidth="1"/>
    <col min="5" max="5" width="17.42578125" bestFit="1" customWidth="1"/>
    <col min="8" max="8" width="18.5703125" bestFit="1" customWidth="1"/>
    <col min="15" max="15" width="25.42578125" customWidth="1"/>
  </cols>
  <sheetData>
    <row r="1" spans="1:15" x14ac:dyDescent="0.25">
      <c r="A1" s="1" t="s">
        <v>80</v>
      </c>
      <c r="B1" s="1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 t="s">
        <v>0</v>
      </c>
      <c r="B2" s="1" t="s">
        <v>1</v>
      </c>
      <c r="C2" s="5" t="s">
        <v>2</v>
      </c>
      <c r="D2" s="1" t="s">
        <v>3</v>
      </c>
      <c r="E2" s="1" t="s">
        <v>114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</row>
    <row r="3" spans="1:15" x14ac:dyDescent="0.25">
      <c r="A3" s="1">
        <v>1</v>
      </c>
      <c r="B3" s="1">
        <v>2001</v>
      </c>
      <c r="C3" s="5" t="s">
        <v>14</v>
      </c>
      <c r="D3" s="1" t="s">
        <v>15</v>
      </c>
      <c r="E3" s="1" t="s">
        <v>87</v>
      </c>
      <c r="F3" s="1">
        <v>22.547899999999998</v>
      </c>
      <c r="G3" s="1">
        <v>95.991200000000006</v>
      </c>
      <c r="H3" s="1" t="s">
        <v>14</v>
      </c>
      <c r="I3" s="1" t="s">
        <v>14</v>
      </c>
      <c r="J3" s="1" t="s">
        <v>16</v>
      </c>
      <c r="K3" s="1" t="s">
        <v>16</v>
      </c>
      <c r="L3" s="1" t="s">
        <v>16</v>
      </c>
      <c r="M3" s="1" t="s">
        <v>16</v>
      </c>
      <c r="N3" s="1" t="s">
        <v>16</v>
      </c>
      <c r="O3" s="1" t="s">
        <v>14</v>
      </c>
    </row>
    <row r="4" spans="1:15" x14ac:dyDescent="0.25">
      <c r="A4" s="1"/>
      <c r="B4" s="1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>
        <v>2</v>
      </c>
      <c r="B5" s="1">
        <v>2002</v>
      </c>
      <c r="C5" s="5" t="s">
        <v>14</v>
      </c>
      <c r="D5" s="1" t="s">
        <v>17</v>
      </c>
      <c r="E5" s="1" t="s">
        <v>87</v>
      </c>
      <c r="F5" s="1">
        <v>22.547899999999998</v>
      </c>
      <c r="G5" s="1">
        <v>95.991200000000006</v>
      </c>
      <c r="H5" s="1" t="s">
        <v>14</v>
      </c>
      <c r="I5" s="1" t="s">
        <v>14</v>
      </c>
      <c r="J5" s="1" t="s">
        <v>16</v>
      </c>
      <c r="K5" s="1" t="s">
        <v>16</v>
      </c>
      <c r="L5" s="1" t="s">
        <v>16</v>
      </c>
      <c r="M5" s="1" t="s">
        <v>16</v>
      </c>
      <c r="N5" s="1" t="s">
        <v>16</v>
      </c>
      <c r="O5" s="1" t="s">
        <v>14</v>
      </c>
    </row>
    <row r="6" spans="1:15" x14ac:dyDescent="0.25">
      <c r="A6" s="1"/>
      <c r="B6" s="1"/>
      <c r="C6" s="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>
        <v>3</v>
      </c>
      <c r="B7" s="1">
        <v>2004</v>
      </c>
      <c r="C7" s="5" t="s">
        <v>19</v>
      </c>
      <c r="D7" s="1" t="s">
        <v>76</v>
      </c>
      <c r="E7" s="1" t="s">
        <v>107</v>
      </c>
      <c r="F7" s="1">
        <v>22.281700000000001</v>
      </c>
      <c r="G7" s="1">
        <v>96.029700000000005</v>
      </c>
      <c r="H7" s="1" t="s">
        <v>14</v>
      </c>
      <c r="I7" s="1" t="s">
        <v>14</v>
      </c>
      <c r="J7" s="1" t="s">
        <v>16</v>
      </c>
      <c r="K7" s="1" t="s">
        <v>16</v>
      </c>
      <c r="L7" s="1" t="s">
        <v>16</v>
      </c>
      <c r="M7" s="1" t="s">
        <v>16</v>
      </c>
      <c r="N7" s="1" t="s">
        <v>16</v>
      </c>
      <c r="O7" s="1" t="s">
        <v>14</v>
      </c>
    </row>
    <row r="8" spans="1:15" x14ac:dyDescent="0.25">
      <c r="A8" s="1">
        <v>4</v>
      </c>
      <c r="B8" s="1">
        <v>2004</v>
      </c>
      <c r="C8" s="5" t="s">
        <v>19</v>
      </c>
      <c r="D8" s="1" t="s">
        <v>76</v>
      </c>
      <c r="E8" s="1" t="s">
        <v>107</v>
      </c>
      <c r="F8" s="1">
        <v>22.281700000000001</v>
      </c>
      <c r="G8" s="1">
        <v>96.029700000000005</v>
      </c>
      <c r="H8" s="1" t="s">
        <v>14</v>
      </c>
      <c r="I8" s="1" t="s">
        <v>14</v>
      </c>
      <c r="J8" s="1" t="s">
        <v>16</v>
      </c>
      <c r="K8" s="1" t="s">
        <v>16</v>
      </c>
      <c r="L8" s="1" t="s">
        <v>16</v>
      </c>
      <c r="M8" s="1" t="s">
        <v>20</v>
      </c>
      <c r="N8" s="1" t="s">
        <v>16</v>
      </c>
      <c r="O8" s="1" t="s">
        <v>14</v>
      </c>
    </row>
    <row r="9" spans="1:15" x14ac:dyDescent="0.25">
      <c r="A9" s="1">
        <v>5</v>
      </c>
      <c r="B9" s="1">
        <v>2004</v>
      </c>
      <c r="C9" s="5" t="s">
        <v>14</v>
      </c>
      <c r="D9" s="1" t="s">
        <v>18</v>
      </c>
      <c r="E9" s="1" t="s">
        <v>106</v>
      </c>
      <c r="F9" s="1">
        <v>21.982600000000001</v>
      </c>
      <c r="G9" s="1">
        <v>96.058499999999995</v>
      </c>
      <c r="H9" s="1" t="s">
        <v>14</v>
      </c>
      <c r="I9" s="1" t="s">
        <v>14</v>
      </c>
      <c r="J9" s="1" t="s">
        <v>16</v>
      </c>
      <c r="K9" s="1" t="s">
        <v>16</v>
      </c>
      <c r="L9" s="1" t="s">
        <v>16</v>
      </c>
      <c r="M9" s="1" t="s">
        <v>16</v>
      </c>
      <c r="N9" s="1" t="s">
        <v>16</v>
      </c>
      <c r="O9" s="1" t="s">
        <v>14</v>
      </c>
    </row>
    <row r="10" spans="1:15" x14ac:dyDescent="0.25">
      <c r="A10" s="1"/>
      <c r="B10" s="1"/>
      <c r="C10" s="5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>
        <v>6</v>
      </c>
      <c r="B11" s="1">
        <v>2005</v>
      </c>
      <c r="C11" s="5" t="s">
        <v>21</v>
      </c>
      <c r="D11" s="1" t="s">
        <v>22</v>
      </c>
      <c r="E11" s="1" t="s">
        <v>88</v>
      </c>
      <c r="F11" s="1">
        <v>22.5168</v>
      </c>
      <c r="G11" s="1">
        <v>95.981300000000005</v>
      </c>
      <c r="H11" s="1" t="s">
        <v>14</v>
      </c>
      <c r="I11" s="1" t="s">
        <v>14</v>
      </c>
      <c r="J11" s="1" t="s">
        <v>16</v>
      </c>
      <c r="K11" s="1" t="s">
        <v>16</v>
      </c>
      <c r="L11" s="1" t="s">
        <v>16</v>
      </c>
      <c r="M11" s="1" t="s">
        <v>16</v>
      </c>
      <c r="N11" s="1" t="s">
        <v>16</v>
      </c>
      <c r="O11" s="1" t="s">
        <v>14</v>
      </c>
    </row>
    <row r="12" spans="1:15" x14ac:dyDescent="0.25">
      <c r="A12" s="1">
        <v>7</v>
      </c>
      <c r="B12" s="1">
        <v>2005</v>
      </c>
      <c r="C12" s="5" t="s">
        <v>23</v>
      </c>
      <c r="D12" s="1" t="s">
        <v>22</v>
      </c>
      <c r="E12" s="1" t="s">
        <v>88</v>
      </c>
      <c r="F12" s="1">
        <v>22.5168</v>
      </c>
      <c r="G12" s="1">
        <v>95.981300000000005</v>
      </c>
      <c r="H12" s="1" t="s">
        <v>14</v>
      </c>
      <c r="I12" s="1" t="s">
        <v>14</v>
      </c>
      <c r="J12" s="1" t="s">
        <v>16</v>
      </c>
      <c r="K12" s="1" t="s">
        <v>16</v>
      </c>
      <c r="L12" s="1" t="s">
        <v>16</v>
      </c>
      <c r="M12" s="1" t="s">
        <v>16</v>
      </c>
      <c r="N12" s="1" t="s">
        <v>16</v>
      </c>
      <c r="O12" s="1" t="s">
        <v>14</v>
      </c>
    </row>
    <row r="13" spans="1:15" x14ac:dyDescent="0.25">
      <c r="A13" s="1">
        <v>8</v>
      </c>
      <c r="B13" s="1">
        <v>2005</v>
      </c>
      <c r="C13" s="5" t="s">
        <v>14</v>
      </c>
      <c r="D13" s="1" t="s">
        <v>24</v>
      </c>
      <c r="E13" s="1" t="s">
        <v>88</v>
      </c>
      <c r="F13" s="1"/>
      <c r="G13" s="1"/>
      <c r="H13" s="1" t="s">
        <v>14</v>
      </c>
      <c r="I13" s="1" t="s">
        <v>14</v>
      </c>
      <c r="J13" s="1" t="s">
        <v>16</v>
      </c>
      <c r="K13" s="1" t="s">
        <v>16</v>
      </c>
      <c r="L13" s="1" t="s">
        <v>16</v>
      </c>
      <c r="M13" s="1" t="s">
        <v>16</v>
      </c>
      <c r="N13" s="1" t="s">
        <v>16</v>
      </c>
      <c r="O13" s="1" t="s">
        <v>14</v>
      </c>
    </row>
    <row r="14" spans="1:15" x14ac:dyDescent="0.25">
      <c r="A14" s="1"/>
      <c r="B14" s="1"/>
      <c r="C14" s="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>
        <v>9</v>
      </c>
      <c r="B15" s="1">
        <v>2006</v>
      </c>
      <c r="C15" s="5" t="s">
        <v>25</v>
      </c>
      <c r="D15" s="1" t="s">
        <v>26</v>
      </c>
      <c r="E15" s="1" t="s">
        <v>106</v>
      </c>
      <c r="F15" s="1"/>
      <c r="G15" s="1"/>
      <c r="H15" s="1" t="s">
        <v>14</v>
      </c>
      <c r="I15" s="1" t="s">
        <v>14</v>
      </c>
      <c r="J15" s="1" t="s">
        <v>16</v>
      </c>
      <c r="K15" s="1" t="s">
        <v>16</v>
      </c>
      <c r="L15" s="1" t="s">
        <v>16</v>
      </c>
      <c r="M15" s="1" t="s">
        <v>16</v>
      </c>
      <c r="N15" s="1" t="s">
        <v>16</v>
      </c>
      <c r="O15" s="1" t="s">
        <v>14</v>
      </c>
    </row>
    <row r="16" spans="1:15" x14ac:dyDescent="0.25">
      <c r="A16" s="1"/>
      <c r="B16" s="1"/>
      <c r="C16" s="5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">
        <v>10</v>
      </c>
      <c r="B17" s="1">
        <v>2007</v>
      </c>
      <c r="C17" s="5" t="s">
        <v>14</v>
      </c>
      <c r="D17" s="1" t="s">
        <v>27</v>
      </c>
      <c r="E17" s="1" t="s">
        <v>27</v>
      </c>
      <c r="F17" s="1">
        <v>24.172499999999999</v>
      </c>
      <c r="G17" s="1">
        <v>96.35</v>
      </c>
      <c r="H17" s="1" t="s">
        <v>14</v>
      </c>
      <c r="I17" s="1" t="s">
        <v>14</v>
      </c>
      <c r="J17" s="1" t="s">
        <v>16</v>
      </c>
      <c r="K17" s="1" t="s">
        <v>16</v>
      </c>
      <c r="L17" s="1" t="s">
        <v>16</v>
      </c>
      <c r="M17" s="1" t="s">
        <v>16</v>
      </c>
      <c r="N17" s="1" t="s">
        <v>16</v>
      </c>
      <c r="O17" s="1" t="s">
        <v>14</v>
      </c>
    </row>
    <row r="18" spans="1:15" x14ac:dyDescent="0.25">
      <c r="A18" s="1"/>
      <c r="B18" s="1"/>
      <c r="C18" s="5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1">
        <v>11</v>
      </c>
      <c r="B19" s="1">
        <v>2008</v>
      </c>
      <c r="C19" s="5" t="s">
        <v>14</v>
      </c>
      <c r="D19" s="1" t="s">
        <v>28</v>
      </c>
      <c r="E19" s="1" t="s">
        <v>87</v>
      </c>
      <c r="F19" s="1">
        <v>22.233699999999999</v>
      </c>
      <c r="G19" s="1">
        <v>96.000600000000006</v>
      </c>
      <c r="H19" s="1" t="s">
        <v>14</v>
      </c>
      <c r="I19" s="1" t="s">
        <v>14</v>
      </c>
      <c r="J19" s="1" t="s">
        <v>16</v>
      </c>
      <c r="K19" s="1" t="s">
        <v>16</v>
      </c>
      <c r="L19" s="1" t="s">
        <v>16</v>
      </c>
      <c r="M19" s="1" t="s">
        <v>16</v>
      </c>
      <c r="N19" s="1" t="s">
        <v>16</v>
      </c>
      <c r="O19" s="1" t="s">
        <v>14</v>
      </c>
    </row>
    <row r="20" spans="1:15" x14ac:dyDescent="0.25">
      <c r="A20" s="1"/>
      <c r="B20" s="1"/>
      <c r="C20" s="5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1">
        <v>12</v>
      </c>
      <c r="B21" s="1">
        <v>2009</v>
      </c>
      <c r="C21" s="5" t="s">
        <v>29</v>
      </c>
      <c r="D21" s="1" t="s">
        <v>30</v>
      </c>
      <c r="E21" s="1" t="s">
        <v>108</v>
      </c>
      <c r="F21" s="1"/>
      <c r="G21" s="1"/>
      <c r="H21" s="1" t="s">
        <v>14</v>
      </c>
      <c r="I21" s="1" t="s">
        <v>14</v>
      </c>
      <c r="J21" s="1" t="s">
        <v>16</v>
      </c>
      <c r="K21" s="1" t="s">
        <v>16</v>
      </c>
      <c r="L21" s="1" t="s">
        <v>16</v>
      </c>
      <c r="M21" s="1" t="s">
        <v>16</v>
      </c>
      <c r="N21" s="1" t="s">
        <v>16</v>
      </c>
      <c r="O21" s="1" t="s">
        <v>14</v>
      </c>
    </row>
    <row r="22" spans="1:15" x14ac:dyDescent="0.25">
      <c r="A22" s="1">
        <v>13</v>
      </c>
      <c r="B22" s="1">
        <v>2009</v>
      </c>
      <c r="C22" s="5" t="s">
        <v>14</v>
      </c>
      <c r="D22" s="1" t="s">
        <v>31</v>
      </c>
      <c r="E22" s="1" t="s">
        <v>108</v>
      </c>
      <c r="F22" s="1"/>
      <c r="G22" s="1"/>
      <c r="H22" s="1" t="s">
        <v>14</v>
      </c>
      <c r="I22" s="1" t="s">
        <v>14</v>
      </c>
      <c r="J22" s="1" t="s">
        <v>16</v>
      </c>
      <c r="K22" s="1" t="s">
        <v>16</v>
      </c>
      <c r="L22" s="1" t="s">
        <v>16</v>
      </c>
      <c r="M22" s="1" t="s">
        <v>16</v>
      </c>
      <c r="N22" s="1" t="s">
        <v>16</v>
      </c>
      <c r="O22" s="1" t="s">
        <v>14</v>
      </c>
    </row>
    <row r="23" spans="1:15" x14ac:dyDescent="0.25">
      <c r="A23" s="1">
        <v>14</v>
      </c>
      <c r="B23" s="1">
        <v>2009</v>
      </c>
      <c r="C23" s="5" t="s">
        <v>32</v>
      </c>
      <c r="D23" s="1" t="s">
        <v>33</v>
      </c>
      <c r="E23" s="1" t="s">
        <v>107</v>
      </c>
      <c r="F23" s="1">
        <v>22.2254</v>
      </c>
      <c r="G23" s="1">
        <v>96.019900000000007</v>
      </c>
      <c r="H23" s="1" t="s">
        <v>34</v>
      </c>
      <c r="I23" s="1" t="s">
        <v>35</v>
      </c>
      <c r="J23" s="1" t="s">
        <v>16</v>
      </c>
      <c r="K23" s="1" t="s">
        <v>20</v>
      </c>
      <c r="L23" s="1" t="s">
        <v>16</v>
      </c>
      <c r="M23" s="1" t="s">
        <v>20</v>
      </c>
      <c r="N23" s="1" t="s">
        <v>20</v>
      </c>
      <c r="O23" s="1" t="s">
        <v>36</v>
      </c>
    </row>
    <row r="24" spans="1:15" x14ac:dyDescent="0.25">
      <c r="A24" s="1">
        <v>15</v>
      </c>
      <c r="B24" s="1">
        <v>2009</v>
      </c>
      <c r="C24" s="5" t="s">
        <v>37</v>
      </c>
      <c r="D24" s="1" t="s">
        <v>38</v>
      </c>
      <c r="E24" s="1" t="s">
        <v>87</v>
      </c>
      <c r="F24" s="1">
        <v>22.2288</v>
      </c>
      <c r="G24" s="1">
        <v>96.019400000000005</v>
      </c>
      <c r="H24" s="1" t="s">
        <v>39</v>
      </c>
      <c r="I24" s="1" t="s">
        <v>35</v>
      </c>
      <c r="J24" s="1" t="s">
        <v>16</v>
      </c>
      <c r="K24" s="1" t="s">
        <v>20</v>
      </c>
      <c r="L24" s="1" t="s">
        <v>16</v>
      </c>
      <c r="M24" s="1" t="s">
        <v>20</v>
      </c>
      <c r="N24" s="1" t="s">
        <v>20</v>
      </c>
      <c r="O24" s="1" t="s">
        <v>40</v>
      </c>
    </row>
    <row r="25" spans="1:15" x14ac:dyDescent="0.25">
      <c r="A25" s="21">
        <v>16</v>
      </c>
      <c r="B25" s="21">
        <v>2009</v>
      </c>
      <c r="C25" s="22" t="s">
        <v>23</v>
      </c>
      <c r="D25" s="21" t="s">
        <v>41</v>
      </c>
      <c r="E25" s="21"/>
      <c r="F25" s="21">
        <v>21.833200000000001</v>
      </c>
      <c r="G25" s="21">
        <v>96.114599999999996</v>
      </c>
      <c r="H25" s="21" t="s">
        <v>42</v>
      </c>
      <c r="I25" s="21" t="s">
        <v>14</v>
      </c>
      <c r="J25" s="21" t="s">
        <v>16</v>
      </c>
      <c r="K25" s="21" t="s">
        <v>16</v>
      </c>
      <c r="L25" s="21" t="s">
        <v>16</v>
      </c>
      <c r="M25" s="21" t="s">
        <v>16</v>
      </c>
      <c r="N25" s="21" t="s">
        <v>16</v>
      </c>
      <c r="O25" s="21" t="s">
        <v>43</v>
      </c>
    </row>
    <row r="26" spans="1:15" x14ac:dyDescent="0.25">
      <c r="A26" s="21"/>
      <c r="B26" s="21"/>
      <c r="C26" s="22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5" x14ac:dyDescent="0.25">
      <c r="A27" s="1">
        <v>17</v>
      </c>
      <c r="B27" s="1">
        <v>2010</v>
      </c>
      <c r="C27" s="5" t="s">
        <v>48</v>
      </c>
      <c r="D27" s="1" t="s">
        <v>49</v>
      </c>
      <c r="E27" s="1" t="s">
        <v>108</v>
      </c>
      <c r="F27" s="1">
        <v>24.331199999999999</v>
      </c>
      <c r="G27" s="1">
        <v>97.145600000000002</v>
      </c>
      <c r="H27" s="1" t="s">
        <v>50</v>
      </c>
      <c r="I27" s="1" t="s">
        <v>35</v>
      </c>
      <c r="J27" s="1" t="s">
        <v>16</v>
      </c>
      <c r="K27" s="1" t="s">
        <v>20</v>
      </c>
      <c r="L27" s="1" t="s">
        <v>16</v>
      </c>
      <c r="M27" s="1" t="s">
        <v>20</v>
      </c>
      <c r="N27" s="1" t="s">
        <v>16</v>
      </c>
      <c r="O27" s="1" t="s">
        <v>36</v>
      </c>
    </row>
    <row r="28" spans="1:15" x14ac:dyDescent="0.25">
      <c r="A28" s="1">
        <v>18</v>
      </c>
      <c r="B28" s="1">
        <v>2010</v>
      </c>
      <c r="C28" s="5" t="s">
        <v>51</v>
      </c>
      <c r="D28" s="1" t="s">
        <v>52</v>
      </c>
      <c r="E28" s="1" t="s">
        <v>27</v>
      </c>
      <c r="F28" s="1">
        <v>24.172499999999999</v>
      </c>
      <c r="G28" s="1">
        <v>96.35</v>
      </c>
      <c r="H28" s="1" t="s">
        <v>53</v>
      </c>
      <c r="I28" s="1" t="s">
        <v>47</v>
      </c>
      <c r="J28" s="1" t="s">
        <v>16</v>
      </c>
      <c r="K28" s="1" t="s">
        <v>20</v>
      </c>
      <c r="L28" s="1" t="s">
        <v>16</v>
      </c>
      <c r="M28" s="1" t="s">
        <v>20</v>
      </c>
      <c r="N28" s="1" t="s">
        <v>20</v>
      </c>
      <c r="O28" s="1" t="s">
        <v>36</v>
      </c>
    </row>
    <row r="29" spans="1:15" x14ac:dyDescent="0.25">
      <c r="A29" s="1">
        <v>19</v>
      </c>
      <c r="B29" s="1">
        <v>2010</v>
      </c>
      <c r="C29" s="5" t="s">
        <v>51</v>
      </c>
      <c r="D29" s="1" t="s">
        <v>54</v>
      </c>
      <c r="E29" s="1" t="s">
        <v>106</v>
      </c>
      <c r="F29" s="1">
        <v>21.933199999999999</v>
      </c>
      <c r="G29" s="1">
        <v>96.014600000000002</v>
      </c>
      <c r="H29" s="1" t="s">
        <v>55</v>
      </c>
      <c r="I29" s="1" t="s">
        <v>35</v>
      </c>
      <c r="J29" s="1" t="s">
        <v>16</v>
      </c>
      <c r="K29" s="1" t="s">
        <v>20</v>
      </c>
      <c r="L29" s="1" t="s">
        <v>16</v>
      </c>
      <c r="M29" s="1" t="s">
        <v>16</v>
      </c>
      <c r="N29" s="1" t="s">
        <v>16</v>
      </c>
      <c r="O29" s="1" t="s">
        <v>40</v>
      </c>
    </row>
    <row r="30" spans="1:15" x14ac:dyDescent="0.25">
      <c r="A30" s="1">
        <v>20</v>
      </c>
      <c r="B30" s="1">
        <v>2010</v>
      </c>
      <c r="C30" s="5" t="s">
        <v>44</v>
      </c>
      <c r="D30" s="1" t="s">
        <v>45</v>
      </c>
      <c r="E30" s="1" t="s">
        <v>88</v>
      </c>
      <c r="F30" s="1">
        <v>22.281199999999998</v>
      </c>
      <c r="G30" s="1">
        <v>95.982699999999994</v>
      </c>
      <c r="H30" s="1" t="s">
        <v>46</v>
      </c>
      <c r="I30" s="1" t="s">
        <v>47</v>
      </c>
      <c r="J30" s="1" t="s">
        <v>16</v>
      </c>
      <c r="K30" s="1" t="s">
        <v>20</v>
      </c>
      <c r="L30" s="1" t="s">
        <v>16</v>
      </c>
      <c r="M30" s="1" t="s">
        <v>20</v>
      </c>
      <c r="N30" s="1" t="s">
        <v>20</v>
      </c>
      <c r="O30" s="1" t="s">
        <v>36</v>
      </c>
    </row>
    <row r="31" spans="1:15" x14ac:dyDescent="0.25">
      <c r="A31" s="1"/>
      <c r="B31" s="1"/>
      <c r="C31" s="5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5">
      <c r="A32" s="20">
        <v>21</v>
      </c>
      <c r="B32" s="20">
        <v>2011</v>
      </c>
      <c r="C32" s="26" t="s">
        <v>19</v>
      </c>
      <c r="D32" s="20" t="s">
        <v>110</v>
      </c>
      <c r="E32" s="20" t="s">
        <v>109</v>
      </c>
      <c r="F32" s="20"/>
      <c r="G32" s="20"/>
      <c r="H32" s="20" t="s">
        <v>59</v>
      </c>
      <c r="I32" s="20" t="s">
        <v>35</v>
      </c>
      <c r="J32" s="20"/>
      <c r="K32" s="20"/>
      <c r="L32" s="20"/>
      <c r="M32" s="20"/>
      <c r="N32" s="20"/>
      <c r="O32" s="20"/>
    </row>
    <row r="33" spans="1:15" s="25" customFormat="1" x14ac:dyDescent="0.25">
      <c r="C33" s="30"/>
    </row>
    <row r="34" spans="1:15" ht="30" x14ac:dyDescent="0.25">
      <c r="A34" s="23">
        <v>22</v>
      </c>
      <c r="B34" s="23">
        <v>2012</v>
      </c>
      <c r="C34" s="27" t="s">
        <v>56</v>
      </c>
      <c r="D34" s="28" t="s">
        <v>112</v>
      </c>
      <c r="E34" s="28" t="s">
        <v>111</v>
      </c>
      <c r="F34" s="23"/>
      <c r="G34" s="23"/>
      <c r="H34" s="29" t="s">
        <v>63</v>
      </c>
      <c r="I34" s="23" t="s">
        <v>35</v>
      </c>
      <c r="J34" s="23"/>
      <c r="K34" s="23"/>
      <c r="L34" s="23"/>
      <c r="M34" s="23"/>
      <c r="N34" s="23"/>
      <c r="O34" s="23"/>
    </row>
    <row r="35" spans="1:15" ht="30" x14ac:dyDescent="0.25">
      <c r="A35" s="1">
        <v>23</v>
      </c>
      <c r="B35" s="1">
        <v>2012</v>
      </c>
      <c r="C35" s="5" t="s">
        <v>56</v>
      </c>
      <c r="D35" s="8" t="s">
        <v>112</v>
      </c>
      <c r="E35" s="8" t="s">
        <v>111</v>
      </c>
      <c r="F35" s="1"/>
      <c r="G35" s="1"/>
      <c r="H35" s="2" t="s">
        <v>60</v>
      </c>
      <c r="I35" s="1" t="s">
        <v>14</v>
      </c>
      <c r="J35" s="1"/>
      <c r="K35" s="1"/>
      <c r="L35" s="1"/>
      <c r="M35" s="1"/>
      <c r="N35" s="1"/>
      <c r="O35" s="1"/>
    </row>
    <row r="36" spans="1:15" x14ac:dyDescent="0.25">
      <c r="A36" s="1">
        <v>24</v>
      </c>
      <c r="B36" s="11">
        <v>2012</v>
      </c>
      <c r="C36" s="12" t="s">
        <v>23</v>
      </c>
      <c r="D36" s="11"/>
      <c r="E36" s="11"/>
      <c r="F36" s="11"/>
      <c r="G36" s="11"/>
      <c r="H36" s="11" t="s">
        <v>58</v>
      </c>
      <c r="I36" s="11" t="s">
        <v>47</v>
      </c>
      <c r="J36" s="11"/>
      <c r="K36" s="11"/>
      <c r="L36" s="11"/>
      <c r="M36" s="11"/>
      <c r="N36" s="11"/>
      <c r="O36" s="11"/>
    </row>
    <row r="37" spans="1:15" s="25" customFormat="1" ht="45" x14ac:dyDescent="0.25">
      <c r="A37" s="1">
        <v>25</v>
      </c>
      <c r="B37" s="1">
        <v>2012</v>
      </c>
      <c r="C37" s="3">
        <v>41626</v>
      </c>
      <c r="D37" s="8" t="s">
        <v>61</v>
      </c>
      <c r="E37" s="8" t="s">
        <v>87</v>
      </c>
      <c r="F37" s="1"/>
      <c r="G37" s="1"/>
      <c r="H37" s="1" t="s">
        <v>57</v>
      </c>
      <c r="I37" s="1" t="s">
        <v>35</v>
      </c>
      <c r="J37" s="1"/>
      <c r="K37" s="1"/>
      <c r="L37" s="1"/>
      <c r="M37" s="1"/>
      <c r="N37" s="1"/>
      <c r="O37" s="1"/>
    </row>
    <row r="38" spans="1:15" s="14" customFormat="1" x14ac:dyDescent="0.25">
      <c r="C38" s="19"/>
      <c r="D38" s="16"/>
      <c r="E38" s="16"/>
    </row>
    <row r="39" spans="1:15" x14ac:dyDescent="0.25">
      <c r="A39" s="1">
        <v>26</v>
      </c>
      <c r="B39" s="4">
        <v>2013</v>
      </c>
      <c r="C39" s="10" t="s">
        <v>29</v>
      </c>
      <c r="D39" s="4" t="s">
        <v>86</v>
      </c>
      <c r="E39" s="4" t="s">
        <v>87</v>
      </c>
      <c r="F39" s="4"/>
      <c r="G39" s="4"/>
      <c r="H39" s="4" t="s">
        <v>89</v>
      </c>
      <c r="I39" s="4" t="s">
        <v>47</v>
      </c>
      <c r="J39" s="4"/>
      <c r="K39" s="4"/>
      <c r="L39" s="4"/>
      <c r="M39" s="4"/>
      <c r="N39" s="4"/>
      <c r="O39" s="4" t="s">
        <v>36</v>
      </c>
    </row>
    <row r="40" spans="1:15" x14ac:dyDescent="0.25">
      <c r="A40" s="1">
        <v>27</v>
      </c>
      <c r="B40" s="4">
        <v>2013</v>
      </c>
      <c r="C40" s="10" t="s">
        <v>93</v>
      </c>
      <c r="D40" s="4" t="s">
        <v>86</v>
      </c>
      <c r="E40" s="4" t="s">
        <v>87</v>
      </c>
      <c r="F40" s="4"/>
      <c r="G40" s="4"/>
      <c r="H40" s="4" t="s">
        <v>94</v>
      </c>
      <c r="I40" s="4" t="s">
        <v>35</v>
      </c>
      <c r="J40" s="4"/>
      <c r="K40" s="4"/>
      <c r="L40" s="4"/>
      <c r="M40" s="4"/>
      <c r="N40" s="4"/>
      <c r="O40" s="4" t="s">
        <v>40</v>
      </c>
    </row>
    <row r="41" spans="1:15" x14ac:dyDescent="0.25">
      <c r="A41" s="1">
        <v>28</v>
      </c>
      <c r="B41" s="4">
        <v>2013</v>
      </c>
      <c r="C41" s="10" t="s">
        <v>25</v>
      </c>
      <c r="D41" s="4" t="s">
        <v>90</v>
      </c>
      <c r="E41" s="4" t="s">
        <v>91</v>
      </c>
      <c r="F41" s="4"/>
      <c r="G41" s="4"/>
      <c r="H41" s="4" t="s">
        <v>92</v>
      </c>
      <c r="I41" s="4" t="s">
        <v>47</v>
      </c>
      <c r="J41" s="4"/>
      <c r="K41" s="4"/>
      <c r="L41" s="4"/>
      <c r="M41" s="4"/>
      <c r="N41" s="4"/>
      <c r="O41" s="4" t="s">
        <v>40</v>
      </c>
    </row>
    <row r="42" spans="1:15" s="25" customFormat="1" ht="75" x14ac:dyDescent="0.25">
      <c r="A42" s="1">
        <v>29</v>
      </c>
      <c r="B42" s="1">
        <v>2013</v>
      </c>
      <c r="C42" s="5" t="s">
        <v>56</v>
      </c>
      <c r="D42" s="1" t="s">
        <v>113</v>
      </c>
      <c r="E42" s="1" t="s">
        <v>88</v>
      </c>
      <c r="F42" s="1"/>
      <c r="G42" s="1"/>
      <c r="H42" s="1" t="s">
        <v>62</v>
      </c>
      <c r="I42" s="1" t="s">
        <v>35</v>
      </c>
      <c r="J42" s="1"/>
      <c r="K42" s="1"/>
      <c r="L42" s="1"/>
      <c r="M42" s="1"/>
      <c r="N42" s="1"/>
      <c r="O42" s="8" t="s">
        <v>85</v>
      </c>
    </row>
    <row r="43" spans="1:15" s="25" customFormat="1" x14ac:dyDescent="0.25">
      <c r="C43" s="30"/>
      <c r="O43" s="33"/>
    </row>
    <row r="44" spans="1:15" ht="30" x14ac:dyDescent="0.25">
      <c r="A44" s="23">
        <v>30</v>
      </c>
      <c r="B44" s="24">
        <v>2014</v>
      </c>
      <c r="C44" s="31" t="s">
        <v>68</v>
      </c>
      <c r="D44" s="24" t="s">
        <v>96</v>
      </c>
      <c r="E44" s="24" t="s">
        <v>27</v>
      </c>
      <c r="F44" s="23"/>
      <c r="G44" s="23"/>
      <c r="H44" s="23" t="s">
        <v>14</v>
      </c>
      <c r="I44" s="24" t="s">
        <v>35</v>
      </c>
      <c r="J44" s="23"/>
      <c r="K44" s="23" t="s">
        <v>20</v>
      </c>
      <c r="L44" s="23"/>
      <c r="M44" s="23" t="s">
        <v>20</v>
      </c>
      <c r="N44" s="23"/>
      <c r="O44" s="32" t="s">
        <v>81</v>
      </c>
    </row>
    <row r="45" spans="1:15" ht="30" x14ac:dyDescent="0.25">
      <c r="A45" s="1">
        <v>31</v>
      </c>
      <c r="B45" s="4">
        <v>2014</v>
      </c>
      <c r="C45" s="3" t="s">
        <v>67</v>
      </c>
      <c r="D45" s="4" t="s">
        <v>97</v>
      </c>
      <c r="E45" s="4" t="s">
        <v>98</v>
      </c>
      <c r="F45" s="1"/>
      <c r="G45" s="1"/>
      <c r="H45" s="4" t="s">
        <v>99</v>
      </c>
      <c r="I45" s="4" t="s">
        <v>47</v>
      </c>
      <c r="J45" s="1"/>
      <c r="K45" s="1" t="s">
        <v>20</v>
      </c>
      <c r="L45" s="1"/>
      <c r="M45" s="1" t="s">
        <v>20</v>
      </c>
      <c r="N45" s="1"/>
      <c r="O45" s="8" t="s">
        <v>85</v>
      </c>
    </row>
    <row r="46" spans="1:15" s="25" customFormat="1" ht="30" x14ac:dyDescent="0.25">
      <c r="A46" s="1">
        <v>32</v>
      </c>
      <c r="B46" s="4">
        <v>2014</v>
      </c>
      <c r="C46" s="3" t="s">
        <v>67</v>
      </c>
      <c r="D46" s="4" t="s">
        <v>100</v>
      </c>
      <c r="E46" s="4" t="s">
        <v>88</v>
      </c>
      <c r="F46" s="1"/>
      <c r="G46" s="1"/>
      <c r="H46" s="4" t="s">
        <v>101</v>
      </c>
      <c r="I46" s="4" t="s">
        <v>35</v>
      </c>
      <c r="J46" s="1"/>
      <c r="K46" s="1"/>
      <c r="L46" s="1"/>
      <c r="M46" s="1"/>
      <c r="N46" s="1"/>
      <c r="O46" s="8" t="s">
        <v>85</v>
      </c>
    </row>
    <row r="47" spans="1:15" s="25" customFormat="1" x14ac:dyDescent="0.25">
      <c r="B47" s="34"/>
      <c r="C47" s="35"/>
      <c r="D47" s="34"/>
      <c r="E47" s="34"/>
      <c r="H47" s="34"/>
      <c r="I47" s="34"/>
      <c r="O47" s="33"/>
    </row>
    <row r="48" spans="1:15" ht="45" x14ac:dyDescent="0.25">
      <c r="A48" s="23">
        <v>33</v>
      </c>
      <c r="B48" s="24">
        <v>2015</v>
      </c>
      <c r="C48" s="31" t="s">
        <v>72</v>
      </c>
      <c r="D48" s="32" t="s">
        <v>95</v>
      </c>
      <c r="E48" s="24" t="s">
        <v>27</v>
      </c>
      <c r="F48" s="23"/>
      <c r="G48" s="23"/>
      <c r="H48" s="24" t="s">
        <v>70</v>
      </c>
      <c r="I48" s="24" t="s">
        <v>35</v>
      </c>
      <c r="J48" s="23"/>
      <c r="K48" s="23"/>
      <c r="L48" s="23"/>
      <c r="M48" s="23" t="s">
        <v>20</v>
      </c>
      <c r="N48" s="23"/>
      <c r="O48" s="28" t="s">
        <v>102</v>
      </c>
    </row>
    <row r="49" spans="1:15" ht="30" x14ac:dyDescent="0.25">
      <c r="A49" s="1">
        <v>34</v>
      </c>
      <c r="B49" s="4">
        <v>2015</v>
      </c>
      <c r="C49" s="6" t="s">
        <v>21</v>
      </c>
      <c r="D49" s="9" t="s">
        <v>103</v>
      </c>
      <c r="E49" s="4" t="s">
        <v>27</v>
      </c>
      <c r="F49" s="1"/>
      <c r="G49" s="1"/>
      <c r="H49" s="4" t="s">
        <v>104</v>
      </c>
      <c r="I49" s="4" t="s">
        <v>35</v>
      </c>
      <c r="J49" s="1"/>
      <c r="K49" s="1"/>
      <c r="L49" s="1"/>
      <c r="M49" s="1"/>
      <c r="N49" s="1"/>
      <c r="O49" s="8" t="s">
        <v>105</v>
      </c>
    </row>
    <row r="50" spans="1:15" x14ac:dyDescent="0.25">
      <c r="A50" s="1">
        <v>35</v>
      </c>
      <c r="B50" s="4">
        <v>2015</v>
      </c>
      <c r="C50" s="6" t="s">
        <v>21</v>
      </c>
      <c r="D50" s="4" t="s">
        <v>78</v>
      </c>
      <c r="E50" s="4" t="s">
        <v>107</v>
      </c>
      <c r="F50" s="1"/>
      <c r="G50" s="1"/>
      <c r="H50" s="4" t="s">
        <v>79</v>
      </c>
      <c r="I50" s="4" t="s">
        <v>47</v>
      </c>
      <c r="J50" s="1"/>
      <c r="K50" s="1"/>
      <c r="L50" s="1"/>
      <c r="M50" s="1"/>
      <c r="N50" s="1"/>
      <c r="O50" s="4" t="s">
        <v>36</v>
      </c>
    </row>
    <row r="51" spans="1:15" x14ac:dyDescent="0.25">
      <c r="A51" s="1">
        <v>36</v>
      </c>
      <c r="B51" s="4">
        <v>2015</v>
      </c>
      <c r="C51" s="5" t="s">
        <v>23</v>
      </c>
      <c r="D51" s="4" t="s">
        <v>82</v>
      </c>
      <c r="E51" s="4" t="s">
        <v>88</v>
      </c>
      <c r="F51" s="1"/>
      <c r="G51" s="1"/>
      <c r="H51" s="4" t="s">
        <v>14</v>
      </c>
      <c r="I51" s="4" t="s">
        <v>14</v>
      </c>
      <c r="J51" s="1"/>
      <c r="K51" s="1"/>
      <c r="L51" s="1"/>
      <c r="M51" s="1"/>
      <c r="N51" s="1"/>
      <c r="O51" s="1" t="s">
        <v>75</v>
      </c>
    </row>
    <row r="52" spans="1:15" s="25" customFormat="1" x14ac:dyDescent="0.25">
      <c r="A52" s="1">
        <v>37</v>
      </c>
      <c r="B52" s="4">
        <v>2015</v>
      </c>
      <c r="C52" s="5" t="s">
        <v>72</v>
      </c>
      <c r="D52" s="4" t="s">
        <v>74</v>
      </c>
      <c r="E52" s="4" t="s">
        <v>88</v>
      </c>
      <c r="F52" s="1"/>
      <c r="G52" s="1"/>
      <c r="H52" s="4" t="s">
        <v>70</v>
      </c>
      <c r="I52" s="4" t="s">
        <v>35</v>
      </c>
      <c r="J52" s="1"/>
      <c r="K52" s="1"/>
      <c r="L52" s="1"/>
      <c r="M52" s="1"/>
      <c r="N52" s="1"/>
      <c r="O52" s="1" t="s">
        <v>75</v>
      </c>
    </row>
    <row r="53" spans="1:15" s="25" customFormat="1" x14ac:dyDescent="0.25">
      <c r="B53" s="34"/>
      <c r="C53" s="30"/>
      <c r="D53" s="34"/>
      <c r="E53" s="34"/>
      <c r="H53" s="34"/>
      <c r="I53" s="34"/>
    </row>
    <row r="54" spans="1:15" x14ac:dyDescent="0.25">
      <c r="A54" s="23">
        <v>38</v>
      </c>
      <c r="B54" s="24">
        <v>2016</v>
      </c>
      <c r="C54" s="31" t="s">
        <v>69</v>
      </c>
      <c r="D54" s="24" t="s">
        <v>64</v>
      </c>
      <c r="E54" s="24" t="s">
        <v>107</v>
      </c>
      <c r="F54" s="23"/>
      <c r="G54" s="23"/>
      <c r="H54" s="24" t="s">
        <v>65</v>
      </c>
      <c r="I54" s="24" t="s">
        <v>35</v>
      </c>
      <c r="J54" s="23"/>
      <c r="K54" s="23"/>
      <c r="L54" s="23"/>
      <c r="M54" s="23" t="s">
        <v>20</v>
      </c>
      <c r="N54" s="23"/>
      <c r="O54" s="23" t="s">
        <v>71</v>
      </c>
    </row>
    <row r="55" spans="1:15" x14ac:dyDescent="0.25">
      <c r="A55" s="1">
        <v>39</v>
      </c>
      <c r="B55" s="4">
        <v>2016</v>
      </c>
      <c r="C55" s="6" t="s">
        <v>69</v>
      </c>
      <c r="D55" s="4" t="s">
        <v>97</v>
      </c>
      <c r="E55" s="4" t="s">
        <v>109</v>
      </c>
      <c r="F55" s="1"/>
      <c r="G55" s="1"/>
      <c r="H55" s="4" t="s">
        <v>65</v>
      </c>
      <c r="I55" s="4" t="s">
        <v>14</v>
      </c>
      <c r="J55" s="1"/>
      <c r="K55" s="1"/>
      <c r="L55" s="1"/>
      <c r="M55" s="1"/>
      <c r="N55" s="1"/>
      <c r="O55" s="1" t="s">
        <v>75</v>
      </c>
    </row>
    <row r="56" spans="1:15" s="25" customFormat="1" ht="30" x14ac:dyDescent="0.25">
      <c r="A56" s="1">
        <v>40</v>
      </c>
      <c r="B56" s="4">
        <v>2016</v>
      </c>
      <c r="C56" s="6" t="s">
        <v>72</v>
      </c>
      <c r="D56" s="4" t="s">
        <v>22</v>
      </c>
      <c r="E56" s="4" t="s">
        <v>88</v>
      </c>
      <c r="F56" s="1"/>
      <c r="G56" s="1"/>
      <c r="H56" s="4" t="s">
        <v>77</v>
      </c>
      <c r="I56" s="4" t="s">
        <v>14</v>
      </c>
      <c r="J56" s="1"/>
      <c r="K56" s="1"/>
      <c r="L56" s="1"/>
      <c r="M56" s="1"/>
      <c r="N56" s="1"/>
      <c r="O56" s="8" t="s">
        <v>73</v>
      </c>
    </row>
    <row r="57" spans="1:15" s="14" customFormat="1" x14ac:dyDescent="0.25">
      <c r="B57" s="17"/>
      <c r="C57" s="18"/>
      <c r="D57" s="17"/>
      <c r="E57" s="17"/>
      <c r="H57" s="17"/>
      <c r="I57" s="17"/>
      <c r="O57" s="16"/>
    </row>
    <row r="58" spans="1:15" s="25" customFormat="1" x14ac:dyDescent="0.25"/>
    <row r="59" spans="1:15" ht="30" x14ac:dyDescent="0.25">
      <c r="A59" s="23">
        <v>41</v>
      </c>
      <c r="B59" s="24">
        <v>2017</v>
      </c>
      <c r="C59" s="31" t="s">
        <v>29</v>
      </c>
      <c r="D59" s="24" t="s">
        <v>83</v>
      </c>
      <c r="E59" s="24" t="s">
        <v>106</v>
      </c>
      <c r="F59" s="23"/>
      <c r="G59" s="23"/>
      <c r="H59" s="24" t="s">
        <v>79</v>
      </c>
      <c r="I59" s="24" t="s">
        <v>35</v>
      </c>
      <c r="J59" s="23"/>
      <c r="K59" s="23"/>
      <c r="L59" s="23"/>
      <c r="M59" s="23"/>
      <c r="N59" s="23"/>
      <c r="O59" s="32" t="s">
        <v>84</v>
      </c>
    </row>
    <row r="60" spans="1:15" x14ac:dyDescent="0.25">
      <c r="A60" s="23">
        <v>42</v>
      </c>
      <c r="B60" s="24">
        <v>2017</v>
      </c>
      <c r="C60" s="31" t="s">
        <v>69</v>
      </c>
      <c r="D60" s="24" t="s">
        <v>64</v>
      </c>
      <c r="E60" s="24" t="s">
        <v>107</v>
      </c>
      <c r="F60" s="23"/>
      <c r="G60" s="23"/>
      <c r="H60" s="24" t="s">
        <v>70</v>
      </c>
      <c r="I60" s="24" t="s">
        <v>47</v>
      </c>
      <c r="J60" s="23"/>
      <c r="K60" s="23"/>
      <c r="L60" s="23"/>
      <c r="M60" s="23"/>
      <c r="N60" s="23"/>
      <c r="O60" s="32" t="s">
        <v>81</v>
      </c>
    </row>
    <row r="61" spans="1:15" x14ac:dyDescent="0.25">
      <c r="A61" s="14"/>
      <c r="B61" s="14"/>
      <c r="C61" s="15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</sheetData>
  <sortState ref="A3:O46">
    <sortCondition ref="B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B27" workbookViewId="0">
      <selection activeCell="P39" sqref="P39"/>
    </sheetView>
  </sheetViews>
  <sheetFormatPr defaultRowHeight="15" x14ac:dyDescent="0.25"/>
  <cols>
    <col min="1" max="1" width="11.140625" customWidth="1"/>
    <col min="3" max="3" width="13.85546875" bestFit="1" customWidth="1"/>
    <col min="4" max="4" width="20.140625" bestFit="1" customWidth="1"/>
    <col min="5" max="5" width="17.42578125" bestFit="1" customWidth="1"/>
    <col min="6" max="6" width="11.85546875" bestFit="1" customWidth="1"/>
    <col min="7" max="8" width="8" bestFit="1" customWidth="1"/>
    <col min="16" max="16" width="25.5703125" customWidth="1"/>
  </cols>
  <sheetData>
    <row r="1" spans="1:17" x14ac:dyDescent="0.25">
      <c r="A1" s="1" t="s">
        <v>150</v>
      </c>
      <c r="B1" s="1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x14ac:dyDescent="0.25">
      <c r="A2" s="38" t="s">
        <v>0</v>
      </c>
      <c r="B2" s="38" t="s">
        <v>1</v>
      </c>
      <c r="C2" s="39" t="s">
        <v>2</v>
      </c>
      <c r="D2" s="38" t="s">
        <v>3</v>
      </c>
      <c r="E2" s="38" t="s">
        <v>145</v>
      </c>
      <c r="F2" s="38" t="s">
        <v>141</v>
      </c>
      <c r="G2" s="38" t="s">
        <v>4</v>
      </c>
      <c r="H2" s="38" t="s">
        <v>5</v>
      </c>
      <c r="I2" s="38" t="s">
        <v>6</v>
      </c>
      <c r="J2" s="38" t="s">
        <v>7</v>
      </c>
      <c r="K2" s="38" t="s">
        <v>8</v>
      </c>
      <c r="L2" s="38" t="s">
        <v>9</v>
      </c>
      <c r="M2" s="38" t="s">
        <v>10</v>
      </c>
      <c r="N2" s="38" t="s">
        <v>11</v>
      </c>
      <c r="O2" s="38" t="s">
        <v>12</v>
      </c>
      <c r="P2" s="38" t="s">
        <v>13</v>
      </c>
    </row>
    <row r="3" spans="1:17" x14ac:dyDescent="0.25">
      <c r="A3" s="4">
        <v>1</v>
      </c>
      <c r="B3" s="4">
        <v>2001</v>
      </c>
      <c r="C3" s="10" t="s">
        <v>14</v>
      </c>
      <c r="D3" s="4" t="s">
        <v>15</v>
      </c>
      <c r="E3" s="4" t="s">
        <v>87</v>
      </c>
      <c r="F3" s="4" t="s">
        <v>116</v>
      </c>
      <c r="G3" s="4">
        <v>22.547899999999998</v>
      </c>
      <c r="H3" s="4">
        <v>95.991200000000006</v>
      </c>
      <c r="I3" s="4" t="s">
        <v>14</v>
      </c>
      <c r="J3" s="4" t="s">
        <v>14</v>
      </c>
      <c r="K3" s="4" t="s">
        <v>16</v>
      </c>
      <c r="L3" s="4" t="s">
        <v>16</v>
      </c>
      <c r="M3" s="4" t="s">
        <v>16</v>
      </c>
      <c r="N3" s="4" t="s">
        <v>16</v>
      </c>
      <c r="O3" s="4" t="s">
        <v>16</v>
      </c>
      <c r="P3" s="4" t="s">
        <v>14</v>
      </c>
    </row>
    <row r="4" spans="1:17" x14ac:dyDescent="0.25">
      <c r="A4" s="4">
        <v>2</v>
      </c>
      <c r="B4" s="4">
        <v>2002</v>
      </c>
      <c r="C4" s="10" t="s">
        <v>14</v>
      </c>
      <c r="D4" s="4" t="s">
        <v>17</v>
      </c>
      <c r="E4" s="4" t="s">
        <v>87</v>
      </c>
      <c r="F4" s="4" t="s">
        <v>116</v>
      </c>
      <c r="G4" s="4">
        <v>22.547899999999998</v>
      </c>
      <c r="H4" s="4">
        <v>95.991200000000006</v>
      </c>
      <c r="I4" s="4" t="s">
        <v>14</v>
      </c>
      <c r="J4" s="4" t="s">
        <v>14</v>
      </c>
      <c r="K4" s="4" t="s">
        <v>16</v>
      </c>
      <c r="L4" s="4" t="s">
        <v>16</v>
      </c>
      <c r="M4" s="4" t="s">
        <v>16</v>
      </c>
      <c r="N4" s="4" t="s">
        <v>16</v>
      </c>
      <c r="O4" s="4" t="s">
        <v>16</v>
      </c>
      <c r="P4" s="4" t="s">
        <v>14</v>
      </c>
    </row>
    <row r="5" spans="1:17" x14ac:dyDescent="0.25">
      <c r="A5" s="4">
        <v>3</v>
      </c>
      <c r="B5" s="4">
        <v>2004</v>
      </c>
      <c r="C5" s="10" t="s">
        <v>19</v>
      </c>
      <c r="D5" s="4" t="s">
        <v>76</v>
      </c>
      <c r="E5" s="4" t="s">
        <v>107</v>
      </c>
      <c r="F5" s="4" t="s">
        <v>116</v>
      </c>
      <c r="G5" s="4">
        <v>22.281700000000001</v>
      </c>
      <c r="H5" s="4">
        <v>96.029700000000005</v>
      </c>
      <c r="I5" s="4" t="s">
        <v>14</v>
      </c>
      <c r="J5" s="4" t="s">
        <v>14</v>
      </c>
      <c r="K5" s="4" t="s">
        <v>16</v>
      </c>
      <c r="L5" s="4" t="s">
        <v>16</v>
      </c>
      <c r="M5" s="4" t="s">
        <v>16</v>
      </c>
      <c r="N5" s="4" t="s">
        <v>16</v>
      </c>
      <c r="O5" s="4" t="s">
        <v>16</v>
      </c>
      <c r="P5" s="4" t="s">
        <v>14</v>
      </c>
    </row>
    <row r="6" spans="1:17" x14ac:dyDescent="0.25">
      <c r="A6" s="4">
        <v>4</v>
      </c>
      <c r="B6" s="4">
        <v>2004</v>
      </c>
      <c r="C6" s="10" t="s">
        <v>19</v>
      </c>
      <c r="D6" s="4" t="s">
        <v>76</v>
      </c>
      <c r="E6" s="4" t="s">
        <v>107</v>
      </c>
      <c r="F6" s="4" t="s">
        <v>116</v>
      </c>
      <c r="G6" s="4">
        <v>22.281700000000001</v>
      </c>
      <c r="H6" s="4">
        <v>96.029700000000005</v>
      </c>
      <c r="I6" s="4" t="s">
        <v>14</v>
      </c>
      <c r="J6" s="4" t="s">
        <v>14</v>
      </c>
      <c r="K6" s="4" t="s">
        <v>16</v>
      </c>
      <c r="L6" s="4" t="s">
        <v>16</v>
      </c>
      <c r="M6" s="4" t="s">
        <v>16</v>
      </c>
      <c r="N6" s="4" t="s">
        <v>20</v>
      </c>
      <c r="O6" s="4" t="s">
        <v>16</v>
      </c>
      <c r="P6" s="4" t="s">
        <v>14</v>
      </c>
    </row>
    <row r="7" spans="1:17" x14ac:dyDescent="0.25">
      <c r="A7" s="4">
        <v>5</v>
      </c>
      <c r="B7" s="4">
        <v>2004</v>
      </c>
      <c r="C7" s="10" t="s">
        <v>14</v>
      </c>
      <c r="D7" s="4" t="s">
        <v>18</v>
      </c>
      <c r="E7" s="4" t="s">
        <v>106</v>
      </c>
      <c r="F7" s="4" t="s">
        <v>116</v>
      </c>
      <c r="G7" s="4">
        <v>21.982600000000001</v>
      </c>
      <c r="H7" s="4">
        <v>96.058499999999995</v>
      </c>
      <c r="I7" s="4" t="s">
        <v>14</v>
      </c>
      <c r="J7" s="4" t="s">
        <v>14</v>
      </c>
      <c r="K7" s="4" t="s">
        <v>16</v>
      </c>
      <c r="L7" s="4" t="s">
        <v>16</v>
      </c>
      <c r="M7" s="4" t="s">
        <v>16</v>
      </c>
      <c r="N7" s="4" t="s">
        <v>16</v>
      </c>
      <c r="O7" s="4" t="s">
        <v>16</v>
      </c>
      <c r="P7" s="4" t="s">
        <v>14</v>
      </c>
    </row>
    <row r="8" spans="1:17" x14ac:dyDescent="0.25">
      <c r="A8" s="4">
        <v>6</v>
      </c>
      <c r="B8" s="4">
        <v>2005</v>
      </c>
      <c r="C8" s="10" t="s">
        <v>21</v>
      </c>
      <c r="D8" s="4" t="s">
        <v>22</v>
      </c>
      <c r="E8" s="4" t="s">
        <v>88</v>
      </c>
      <c r="F8" s="4" t="s">
        <v>109</v>
      </c>
      <c r="G8" s="4">
        <v>22.5168</v>
      </c>
      <c r="H8" s="4">
        <v>95.981300000000005</v>
      </c>
      <c r="I8" s="4" t="s">
        <v>14</v>
      </c>
      <c r="J8" s="4" t="s">
        <v>14</v>
      </c>
      <c r="K8" s="4" t="s">
        <v>16</v>
      </c>
      <c r="L8" s="4" t="s">
        <v>16</v>
      </c>
      <c r="M8" s="4" t="s">
        <v>16</v>
      </c>
      <c r="N8" s="4" t="s">
        <v>16</v>
      </c>
      <c r="O8" s="4" t="s">
        <v>16</v>
      </c>
      <c r="P8" s="4" t="s">
        <v>14</v>
      </c>
    </row>
    <row r="9" spans="1:17" x14ac:dyDescent="0.25">
      <c r="A9" s="4">
        <v>7</v>
      </c>
      <c r="B9" s="4">
        <v>2005</v>
      </c>
      <c r="C9" s="10" t="s">
        <v>23</v>
      </c>
      <c r="D9" s="4" t="s">
        <v>22</v>
      </c>
      <c r="E9" s="4" t="s">
        <v>88</v>
      </c>
      <c r="F9" s="4" t="s">
        <v>109</v>
      </c>
      <c r="G9" s="4">
        <v>22.5168</v>
      </c>
      <c r="H9" s="4">
        <v>95.981300000000005</v>
      </c>
      <c r="I9" s="4" t="s">
        <v>14</v>
      </c>
      <c r="J9" s="4" t="s">
        <v>14</v>
      </c>
      <c r="K9" s="4" t="s">
        <v>16</v>
      </c>
      <c r="L9" s="4" t="s">
        <v>16</v>
      </c>
      <c r="M9" s="4" t="s">
        <v>16</v>
      </c>
      <c r="N9" s="4" t="s">
        <v>16</v>
      </c>
      <c r="O9" s="4" t="s">
        <v>16</v>
      </c>
      <c r="P9" s="4" t="s">
        <v>14</v>
      </c>
    </row>
    <row r="10" spans="1:17" x14ac:dyDescent="0.25">
      <c r="A10" s="4">
        <v>8</v>
      </c>
      <c r="B10" s="4">
        <v>2005</v>
      </c>
      <c r="C10" s="10" t="s">
        <v>14</v>
      </c>
      <c r="D10" s="4" t="s">
        <v>24</v>
      </c>
      <c r="E10" s="4" t="s">
        <v>88</v>
      </c>
      <c r="F10" s="4" t="s">
        <v>109</v>
      </c>
      <c r="G10" s="4"/>
      <c r="H10" s="4"/>
      <c r="I10" s="4" t="s">
        <v>14</v>
      </c>
      <c r="J10" s="4" t="s">
        <v>14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  <c r="P10" s="4" t="s">
        <v>14</v>
      </c>
    </row>
    <row r="11" spans="1:17" x14ac:dyDescent="0.25">
      <c r="A11" s="4">
        <v>9</v>
      </c>
      <c r="B11" s="4">
        <v>2006</v>
      </c>
      <c r="C11" s="10" t="s">
        <v>25</v>
      </c>
      <c r="D11" s="4" t="s">
        <v>26</v>
      </c>
      <c r="E11" s="4" t="s">
        <v>106</v>
      </c>
      <c r="F11" s="4" t="s">
        <v>116</v>
      </c>
      <c r="G11" s="4"/>
      <c r="H11" s="4"/>
      <c r="I11" s="4" t="s">
        <v>14</v>
      </c>
      <c r="J11" s="4" t="s">
        <v>14</v>
      </c>
      <c r="K11" s="4" t="s">
        <v>16</v>
      </c>
      <c r="L11" s="4" t="s">
        <v>16</v>
      </c>
      <c r="M11" s="4" t="s">
        <v>16</v>
      </c>
      <c r="N11" s="4" t="s">
        <v>16</v>
      </c>
      <c r="O11" s="4" t="s">
        <v>16</v>
      </c>
      <c r="P11" s="4" t="s">
        <v>14</v>
      </c>
    </row>
    <row r="12" spans="1:17" x14ac:dyDescent="0.25">
      <c r="A12" s="4">
        <v>10</v>
      </c>
      <c r="B12" s="4">
        <v>2008</v>
      </c>
      <c r="C12" s="10" t="s">
        <v>14</v>
      </c>
      <c r="D12" s="4" t="s">
        <v>28</v>
      </c>
      <c r="E12" s="4" t="s">
        <v>87</v>
      </c>
      <c r="F12" s="4" t="s">
        <v>116</v>
      </c>
      <c r="G12" s="4">
        <v>22.233699999999999</v>
      </c>
      <c r="H12" s="4">
        <v>96.000600000000006</v>
      </c>
      <c r="I12" s="4" t="s">
        <v>14</v>
      </c>
      <c r="J12" s="4" t="s">
        <v>14</v>
      </c>
      <c r="K12" s="4" t="s">
        <v>16</v>
      </c>
      <c r="L12" s="4" t="s">
        <v>16</v>
      </c>
      <c r="M12" s="4" t="s">
        <v>16</v>
      </c>
      <c r="N12" s="4" t="s">
        <v>16</v>
      </c>
      <c r="O12" s="4" t="s">
        <v>16</v>
      </c>
      <c r="P12" s="4" t="s">
        <v>14</v>
      </c>
    </row>
    <row r="13" spans="1:17" x14ac:dyDescent="0.25">
      <c r="A13" s="4">
        <v>11</v>
      </c>
      <c r="B13" s="4">
        <v>2009</v>
      </c>
      <c r="C13" s="10" t="s">
        <v>32</v>
      </c>
      <c r="D13" s="4" t="s">
        <v>33</v>
      </c>
      <c r="E13" s="4" t="s">
        <v>107</v>
      </c>
      <c r="F13" s="4" t="s">
        <v>116</v>
      </c>
      <c r="G13" s="4">
        <v>22.2254</v>
      </c>
      <c r="H13" s="4">
        <v>96.019900000000007</v>
      </c>
      <c r="I13" s="4" t="s">
        <v>34</v>
      </c>
      <c r="J13" s="4" t="s">
        <v>35</v>
      </c>
      <c r="K13" s="4" t="s">
        <v>16</v>
      </c>
      <c r="L13" s="4" t="s">
        <v>20</v>
      </c>
      <c r="M13" s="4" t="s">
        <v>16</v>
      </c>
      <c r="N13" s="4" t="s">
        <v>20</v>
      </c>
      <c r="O13" s="4" t="s">
        <v>20</v>
      </c>
      <c r="P13" s="40" t="s">
        <v>36</v>
      </c>
      <c r="Q13">
        <v>1</v>
      </c>
    </row>
    <row r="14" spans="1:17" x14ac:dyDescent="0.25">
      <c r="A14" s="4">
        <v>12</v>
      </c>
      <c r="B14" s="4">
        <v>2009</v>
      </c>
      <c r="C14" s="10" t="s">
        <v>37</v>
      </c>
      <c r="D14" s="4" t="s">
        <v>38</v>
      </c>
      <c r="E14" s="4" t="s">
        <v>87</v>
      </c>
      <c r="F14" s="4" t="s">
        <v>116</v>
      </c>
      <c r="G14" s="4">
        <v>22.2288</v>
      </c>
      <c r="H14" s="4">
        <v>96.019400000000005</v>
      </c>
      <c r="I14" s="4" t="s">
        <v>39</v>
      </c>
      <c r="J14" s="4" t="s">
        <v>35</v>
      </c>
      <c r="K14" s="4" t="s">
        <v>16</v>
      </c>
      <c r="L14" s="4" t="s">
        <v>20</v>
      </c>
      <c r="M14" s="4" t="s">
        <v>16</v>
      </c>
      <c r="N14" s="4" t="s">
        <v>20</v>
      </c>
      <c r="O14" s="4" t="s">
        <v>20</v>
      </c>
      <c r="P14" s="4" t="s">
        <v>40</v>
      </c>
    </row>
    <row r="15" spans="1:17" x14ac:dyDescent="0.25">
      <c r="A15" s="4">
        <v>13</v>
      </c>
      <c r="B15" s="4">
        <v>2010</v>
      </c>
      <c r="C15" s="10" t="s">
        <v>51</v>
      </c>
      <c r="D15" s="4" t="s">
        <v>54</v>
      </c>
      <c r="E15" s="4" t="s">
        <v>106</v>
      </c>
      <c r="F15" s="4" t="s">
        <v>116</v>
      </c>
      <c r="G15" s="4">
        <v>21.933199999999999</v>
      </c>
      <c r="H15" s="4">
        <v>96.014600000000002</v>
      </c>
      <c r="I15" s="4" t="s">
        <v>55</v>
      </c>
      <c r="J15" s="4" t="s">
        <v>35</v>
      </c>
      <c r="K15" s="4" t="s">
        <v>16</v>
      </c>
      <c r="L15" s="4" t="s">
        <v>20</v>
      </c>
      <c r="M15" s="4" t="s">
        <v>16</v>
      </c>
      <c r="N15" s="4" t="s">
        <v>16</v>
      </c>
      <c r="O15" s="4" t="s">
        <v>16</v>
      </c>
      <c r="P15" s="4" t="s">
        <v>40</v>
      </c>
    </row>
    <row r="16" spans="1:17" x14ac:dyDescent="0.25">
      <c r="A16" s="4">
        <v>14</v>
      </c>
      <c r="B16" s="4">
        <v>2010</v>
      </c>
      <c r="C16" s="10" t="s">
        <v>44</v>
      </c>
      <c r="D16" s="4" t="s">
        <v>45</v>
      </c>
      <c r="E16" s="4" t="s">
        <v>88</v>
      </c>
      <c r="F16" s="4" t="s">
        <v>109</v>
      </c>
      <c r="G16" s="4">
        <v>22.281199999999998</v>
      </c>
      <c r="H16" s="4">
        <v>95.982699999999994</v>
      </c>
      <c r="I16" s="4" t="s">
        <v>46</v>
      </c>
      <c r="J16" s="4" t="s">
        <v>47</v>
      </c>
      <c r="K16" s="4" t="s">
        <v>16</v>
      </c>
      <c r="L16" s="4" t="s">
        <v>20</v>
      </c>
      <c r="M16" s="4" t="s">
        <v>16</v>
      </c>
      <c r="N16" s="4" t="s">
        <v>20</v>
      </c>
      <c r="O16" s="4" t="s">
        <v>20</v>
      </c>
      <c r="P16" s="40" t="s">
        <v>36</v>
      </c>
      <c r="Q16">
        <v>1</v>
      </c>
    </row>
    <row r="17" spans="1:17" x14ac:dyDescent="0.25">
      <c r="A17" s="4">
        <v>15</v>
      </c>
      <c r="B17" s="4">
        <v>2011</v>
      </c>
      <c r="C17" s="10" t="s">
        <v>19</v>
      </c>
      <c r="D17" s="4" t="s">
        <v>110</v>
      </c>
      <c r="E17" s="4" t="s">
        <v>87</v>
      </c>
      <c r="F17" s="4" t="s">
        <v>109</v>
      </c>
      <c r="G17" s="4"/>
      <c r="H17" s="4"/>
      <c r="I17" s="4" t="s">
        <v>59</v>
      </c>
      <c r="J17" s="4" t="s">
        <v>35</v>
      </c>
      <c r="K17" s="4"/>
      <c r="L17" s="4"/>
      <c r="M17" s="4"/>
      <c r="N17" s="4"/>
      <c r="O17" s="4"/>
      <c r="P17" s="4" t="s">
        <v>14</v>
      </c>
    </row>
    <row r="18" spans="1:17" ht="30" x14ac:dyDescent="0.25">
      <c r="A18" s="4">
        <v>16</v>
      </c>
      <c r="B18" s="4">
        <v>2012</v>
      </c>
      <c r="C18" s="6">
        <v>41626</v>
      </c>
      <c r="D18" s="9" t="s">
        <v>61</v>
      </c>
      <c r="E18" s="9" t="s">
        <v>87</v>
      </c>
      <c r="F18" s="9" t="s">
        <v>116</v>
      </c>
      <c r="G18" s="4"/>
      <c r="H18" s="4"/>
      <c r="I18" s="4" t="s">
        <v>57</v>
      </c>
      <c r="J18" s="4" t="s">
        <v>35</v>
      </c>
      <c r="K18" s="4"/>
      <c r="L18" s="4"/>
      <c r="M18" s="4"/>
      <c r="N18" s="4"/>
      <c r="O18" s="4"/>
      <c r="P18" s="4" t="s">
        <v>14</v>
      </c>
    </row>
    <row r="19" spans="1:17" x14ac:dyDescent="0.25">
      <c r="A19" s="4">
        <v>17</v>
      </c>
      <c r="B19" s="4">
        <v>2013</v>
      </c>
      <c r="C19" s="10" t="s">
        <v>29</v>
      </c>
      <c r="D19" s="4" t="s">
        <v>86</v>
      </c>
      <c r="E19" s="4" t="s">
        <v>87</v>
      </c>
      <c r="F19" s="4" t="s">
        <v>116</v>
      </c>
      <c r="G19" s="4"/>
      <c r="H19" s="4"/>
      <c r="I19" s="4" t="s">
        <v>89</v>
      </c>
      <c r="J19" s="4" t="s">
        <v>47</v>
      </c>
      <c r="K19" s="4"/>
      <c r="L19" s="4"/>
      <c r="M19" s="4"/>
      <c r="N19" s="4"/>
      <c r="O19" s="4"/>
      <c r="P19" s="40" t="s">
        <v>36</v>
      </c>
      <c r="Q19">
        <v>1</v>
      </c>
    </row>
    <row r="20" spans="1:17" x14ac:dyDescent="0.25">
      <c r="A20" s="4">
        <v>18</v>
      </c>
      <c r="B20" s="4">
        <v>2013</v>
      </c>
      <c r="C20" s="10" t="s">
        <v>93</v>
      </c>
      <c r="D20" s="4" t="s">
        <v>86</v>
      </c>
      <c r="E20" s="4" t="s">
        <v>87</v>
      </c>
      <c r="F20" s="4" t="s">
        <v>116</v>
      </c>
      <c r="G20" s="4"/>
      <c r="H20" s="4"/>
      <c r="I20" s="4" t="s">
        <v>94</v>
      </c>
      <c r="J20" s="4" t="s">
        <v>35</v>
      </c>
      <c r="K20" s="4"/>
      <c r="L20" s="4"/>
      <c r="M20" s="4"/>
      <c r="N20" s="4"/>
      <c r="O20" s="4"/>
      <c r="P20" s="4" t="s">
        <v>40</v>
      </c>
    </row>
    <row r="21" spans="1:17" x14ac:dyDescent="0.25">
      <c r="A21" s="4">
        <v>19</v>
      </c>
      <c r="B21" s="4">
        <v>2013</v>
      </c>
      <c r="C21" s="10" t="s">
        <v>25</v>
      </c>
      <c r="D21" s="4" t="s">
        <v>90</v>
      </c>
      <c r="E21" s="4" t="s">
        <v>91</v>
      </c>
      <c r="F21" s="4"/>
      <c r="G21" s="4"/>
      <c r="H21" s="4"/>
      <c r="I21" s="4" t="s">
        <v>92</v>
      </c>
      <c r="J21" s="4" t="s">
        <v>47</v>
      </c>
      <c r="K21" s="4"/>
      <c r="L21" s="4"/>
      <c r="M21" s="4"/>
      <c r="N21" s="4"/>
      <c r="O21" s="4"/>
      <c r="P21" s="4" t="s">
        <v>40</v>
      </c>
    </row>
    <row r="22" spans="1:17" ht="30" x14ac:dyDescent="0.25">
      <c r="A22" s="4">
        <v>20</v>
      </c>
      <c r="B22" s="4">
        <v>2013</v>
      </c>
      <c r="C22" s="10" t="s">
        <v>56</v>
      </c>
      <c r="D22" s="4" t="s">
        <v>113</v>
      </c>
      <c r="E22" s="4" t="s">
        <v>88</v>
      </c>
      <c r="F22" s="4" t="s">
        <v>109</v>
      </c>
      <c r="G22" s="4"/>
      <c r="H22" s="4"/>
      <c r="I22" s="4" t="s">
        <v>62</v>
      </c>
      <c r="J22" s="4" t="s">
        <v>35</v>
      </c>
      <c r="K22" s="4"/>
      <c r="L22" s="4"/>
      <c r="M22" s="4"/>
      <c r="N22" s="4"/>
      <c r="O22" s="4"/>
      <c r="P22" s="41" t="s">
        <v>85</v>
      </c>
      <c r="Q22">
        <v>1</v>
      </c>
    </row>
    <row r="23" spans="1:17" ht="30" x14ac:dyDescent="0.25">
      <c r="A23" s="4">
        <v>21</v>
      </c>
      <c r="B23" s="4">
        <v>2014</v>
      </c>
      <c r="C23" s="6" t="s">
        <v>67</v>
      </c>
      <c r="D23" s="4" t="s">
        <v>97</v>
      </c>
      <c r="E23" s="4" t="s">
        <v>117</v>
      </c>
      <c r="F23" s="4" t="s">
        <v>109</v>
      </c>
      <c r="G23" s="4"/>
      <c r="H23" s="4"/>
      <c r="I23" s="4" t="s">
        <v>99</v>
      </c>
      <c r="J23" s="4" t="s">
        <v>47</v>
      </c>
      <c r="K23" s="4"/>
      <c r="L23" s="4" t="s">
        <v>20</v>
      </c>
      <c r="M23" s="4"/>
      <c r="N23" s="4" t="s">
        <v>20</v>
      </c>
      <c r="O23" s="4"/>
      <c r="P23" s="41" t="s">
        <v>85</v>
      </c>
      <c r="Q23">
        <v>1</v>
      </c>
    </row>
    <row r="24" spans="1:17" ht="30" x14ac:dyDescent="0.25">
      <c r="A24" s="4">
        <v>22</v>
      </c>
      <c r="B24" s="4">
        <v>2014</v>
      </c>
      <c r="C24" s="6" t="s">
        <v>67</v>
      </c>
      <c r="D24" s="4" t="s">
        <v>100</v>
      </c>
      <c r="E24" s="4" t="s">
        <v>88</v>
      </c>
      <c r="F24" s="4" t="s">
        <v>109</v>
      </c>
      <c r="G24" s="4"/>
      <c r="H24" s="4"/>
      <c r="I24" s="4" t="s">
        <v>101</v>
      </c>
      <c r="J24" s="4" t="s">
        <v>35</v>
      </c>
      <c r="K24" s="4"/>
      <c r="L24" s="4"/>
      <c r="M24" s="4"/>
      <c r="N24" s="4"/>
      <c r="O24" s="4"/>
      <c r="P24" s="41" t="s">
        <v>85</v>
      </c>
      <c r="Q24">
        <v>1</v>
      </c>
    </row>
    <row r="25" spans="1:17" x14ac:dyDescent="0.25">
      <c r="A25" s="4">
        <v>23</v>
      </c>
      <c r="B25" s="4">
        <v>2015</v>
      </c>
      <c r="C25" s="6" t="s">
        <v>21</v>
      </c>
      <c r="D25" s="4" t="s">
        <v>78</v>
      </c>
      <c r="E25" s="4" t="s">
        <v>107</v>
      </c>
      <c r="F25" s="4" t="s">
        <v>116</v>
      </c>
      <c r="G25" s="4"/>
      <c r="H25" s="4"/>
      <c r="I25" s="4" t="s">
        <v>79</v>
      </c>
      <c r="J25" s="4" t="s">
        <v>47</v>
      </c>
      <c r="K25" s="4"/>
      <c r="L25" s="4"/>
      <c r="M25" s="4"/>
      <c r="N25" s="4"/>
      <c r="O25" s="4"/>
      <c r="P25" s="40" t="s">
        <v>36</v>
      </c>
      <c r="Q25">
        <v>1</v>
      </c>
    </row>
    <row r="26" spans="1:17" x14ac:dyDescent="0.25">
      <c r="A26" s="4">
        <v>24</v>
      </c>
      <c r="B26" s="4">
        <v>2015</v>
      </c>
      <c r="C26" s="10" t="s">
        <v>23</v>
      </c>
      <c r="D26" s="4" t="s">
        <v>82</v>
      </c>
      <c r="E26" s="4" t="s">
        <v>88</v>
      </c>
      <c r="F26" s="4" t="s">
        <v>109</v>
      </c>
      <c r="G26" s="4"/>
      <c r="H26" s="4"/>
      <c r="I26" s="4" t="s">
        <v>14</v>
      </c>
      <c r="J26" s="4" t="s">
        <v>14</v>
      </c>
      <c r="K26" s="4"/>
      <c r="L26" s="4"/>
      <c r="M26" s="4"/>
      <c r="N26" s="4"/>
      <c r="O26" s="4"/>
      <c r="P26" s="4" t="s">
        <v>75</v>
      </c>
    </row>
    <row r="27" spans="1:17" x14ac:dyDescent="0.25">
      <c r="A27" s="4">
        <v>25</v>
      </c>
      <c r="B27" s="4">
        <v>2015</v>
      </c>
      <c r="C27" s="10" t="s">
        <v>72</v>
      </c>
      <c r="D27" s="4" t="s">
        <v>74</v>
      </c>
      <c r="E27" s="4" t="s">
        <v>88</v>
      </c>
      <c r="F27" s="4" t="s">
        <v>109</v>
      </c>
      <c r="G27" s="4"/>
      <c r="H27" s="4"/>
      <c r="I27" s="4" t="s">
        <v>70</v>
      </c>
      <c r="J27" s="4" t="s">
        <v>35</v>
      </c>
      <c r="K27" s="4"/>
      <c r="L27" s="4"/>
      <c r="M27" s="4"/>
      <c r="N27" s="4"/>
      <c r="O27" s="4"/>
      <c r="P27" s="4" t="s">
        <v>75</v>
      </c>
    </row>
    <row r="28" spans="1:17" x14ac:dyDescent="0.25">
      <c r="A28" s="4">
        <v>26</v>
      </c>
      <c r="B28" s="4">
        <v>2016</v>
      </c>
      <c r="C28" s="6" t="s">
        <v>69</v>
      </c>
      <c r="D28" s="4" t="s">
        <v>64</v>
      </c>
      <c r="E28" s="4" t="s">
        <v>107</v>
      </c>
      <c r="F28" s="4" t="s">
        <v>116</v>
      </c>
      <c r="G28" s="4"/>
      <c r="H28" s="4"/>
      <c r="I28" s="4" t="s">
        <v>65</v>
      </c>
      <c r="J28" s="4" t="s">
        <v>35</v>
      </c>
      <c r="K28" s="4"/>
      <c r="L28" s="4"/>
      <c r="M28" s="4"/>
      <c r="N28" s="4" t="s">
        <v>20</v>
      </c>
      <c r="O28" s="4"/>
      <c r="P28" s="4" t="s">
        <v>71</v>
      </c>
    </row>
    <row r="29" spans="1:17" x14ac:dyDescent="0.25">
      <c r="A29" s="4">
        <v>27</v>
      </c>
      <c r="B29" s="4">
        <v>2016</v>
      </c>
      <c r="C29" s="6" t="s">
        <v>69</v>
      </c>
      <c r="D29" s="4" t="s">
        <v>97</v>
      </c>
      <c r="E29" s="4" t="s">
        <v>117</v>
      </c>
      <c r="F29" s="4" t="s">
        <v>109</v>
      </c>
      <c r="G29" s="4"/>
      <c r="H29" s="4"/>
      <c r="I29" s="4" t="s">
        <v>65</v>
      </c>
      <c r="J29" s="4" t="s">
        <v>14</v>
      </c>
      <c r="K29" s="4"/>
      <c r="L29" s="4"/>
      <c r="M29" s="4"/>
      <c r="N29" s="4"/>
      <c r="O29" s="4"/>
      <c r="P29" s="4" t="s">
        <v>75</v>
      </c>
    </row>
    <row r="30" spans="1:17" ht="30" x14ac:dyDescent="0.25">
      <c r="A30" s="4">
        <v>28</v>
      </c>
      <c r="B30" s="4">
        <v>2016</v>
      </c>
      <c r="C30" s="6" t="s">
        <v>72</v>
      </c>
      <c r="D30" s="4" t="s">
        <v>22</v>
      </c>
      <c r="E30" s="4" t="s">
        <v>88</v>
      </c>
      <c r="F30" s="4" t="s">
        <v>109</v>
      </c>
      <c r="G30" s="4"/>
      <c r="H30" s="4"/>
      <c r="I30" s="4" t="s">
        <v>77</v>
      </c>
      <c r="J30" s="4" t="s">
        <v>14</v>
      </c>
      <c r="K30" s="4"/>
      <c r="L30" s="4"/>
      <c r="M30" s="4"/>
      <c r="N30" s="4"/>
      <c r="O30" s="4"/>
      <c r="P30" s="9" t="s">
        <v>73</v>
      </c>
    </row>
    <row r="31" spans="1:17" x14ac:dyDescent="0.25">
      <c r="A31" s="4">
        <v>29</v>
      </c>
      <c r="B31" s="4">
        <v>2017</v>
      </c>
      <c r="C31" s="6" t="s">
        <v>69</v>
      </c>
      <c r="D31" s="4" t="s">
        <v>64</v>
      </c>
      <c r="E31" s="4" t="s">
        <v>107</v>
      </c>
      <c r="F31" s="4" t="s">
        <v>116</v>
      </c>
      <c r="G31" s="4"/>
      <c r="H31" s="4"/>
      <c r="I31" s="4" t="s">
        <v>70</v>
      </c>
      <c r="J31" s="4" t="s">
        <v>47</v>
      </c>
      <c r="K31" s="4"/>
      <c r="L31" s="4"/>
      <c r="M31" s="4"/>
      <c r="N31" s="4"/>
      <c r="O31" s="4"/>
      <c r="P31" s="41" t="s">
        <v>81</v>
      </c>
      <c r="Q31">
        <v>1</v>
      </c>
    </row>
    <row r="32" spans="1:17" ht="30" x14ac:dyDescent="0.25">
      <c r="A32" s="4">
        <v>30</v>
      </c>
      <c r="B32" s="4">
        <v>2017</v>
      </c>
      <c r="C32" s="6" t="s">
        <v>29</v>
      </c>
      <c r="D32" s="4" t="s">
        <v>83</v>
      </c>
      <c r="E32" s="4" t="s">
        <v>106</v>
      </c>
      <c r="F32" s="4" t="s">
        <v>116</v>
      </c>
      <c r="G32" s="4"/>
      <c r="H32" s="4"/>
      <c r="I32" s="4" t="s">
        <v>79</v>
      </c>
      <c r="J32" s="4" t="s">
        <v>35</v>
      </c>
      <c r="K32" s="4"/>
      <c r="L32" s="4"/>
      <c r="M32" s="4"/>
      <c r="N32" s="4"/>
      <c r="O32" s="4"/>
      <c r="P32" s="41" t="s">
        <v>84</v>
      </c>
      <c r="Q32">
        <v>1</v>
      </c>
    </row>
    <row r="33" spans="1:17" x14ac:dyDescent="0.25">
      <c r="A33" s="13">
        <v>31</v>
      </c>
      <c r="B33" s="13">
        <v>2017</v>
      </c>
      <c r="C33" s="44" t="s">
        <v>157</v>
      </c>
      <c r="D33" s="13" t="s">
        <v>158</v>
      </c>
      <c r="E33" s="13" t="s">
        <v>107</v>
      </c>
      <c r="F33" s="13" t="s">
        <v>116</v>
      </c>
      <c r="I33" s="13" t="s">
        <v>14</v>
      </c>
      <c r="J33" s="13" t="s">
        <v>14</v>
      </c>
      <c r="P33" t="s">
        <v>159</v>
      </c>
    </row>
    <row r="34" spans="1:17" x14ac:dyDescent="0.25">
      <c r="A34" s="17"/>
      <c r="B34" s="13"/>
      <c r="C34" s="44"/>
      <c r="D34" s="13"/>
      <c r="E34" s="13"/>
      <c r="F34" s="13"/>
      <c r="G34" s="17"/>
      <c r="H34" s="17"/>
      <c r="I34" s="13"/>
      <c r="J34" s="13"/>
      <c r="K34" s="17"/>
      <c r="L34" s="17"/>
      <c r="M34" s="17"/>
      <c r="N34" s="17"/>
      <c r="O34" s="17"/>
      <c r="P34" s="45"/>
    </row>
    <row r="35" spans="1:17" x14ac:dyDescent="0.25">
      <c r="A35" s="17"/>
      <c r="B35" s="13"/>
      <c r="C35" s="44"/>
      <c r="D35" s="13"/>
      <c r="E35" s="13"/>
      <c r="F35" s="13"/>
      <c r="G35" s="17"/>
      <c r="H35" s="17"/>
      <c r="I35" s="13"/>
      <c r="J35" s="13"/>
      <c r="K35" s="17"/>
      <c r="L35" s="17"/>
      <c r="M35" s="17"/>
      <c r="N35" s="17"/>
      <c r="O35" s="17"/>
      <c r="P35" s="45"/>
    </row>
    <row r="36" spans="1:17" x14ac:dyDescent="0.25">
      <c r="A36">
        <f>31/12</f>
        <v>2.5833333333333335</v>
      </c>
    </row>
    <row r="37" spans="1:17" x14ac:dyDescent="0.25">
      <c r="A37">
        <f>31/42*100</f>
        <v>73.80952380952381</v>
      </c>
      <c r="D37" s="1" t="s">
        <v>87</v>
      </c>
      <c r="E37" s="1">
        <f>COUNTIF(E3:E32,E3)</f>
        <v>8</v>
      </c>
      <c r="F37" s="14"/>
      <c r="G37" s="14"/>
      <c r="H37" s="14"/>
      <c r="I37" s="14" t="s">
        <v>35</v>
      </c>
      <c r="J37" s="14">
        <f>COUNTIF(J3:J32,J13)</f>
        <v>11</v>
      </c>
      <c r="K37" s="14"/>
      <c r="O37" t="s">
        <v>155</v>
      </c>
      <c r="P37">
        <v>9</v>
      </c>
      <c r="Q37">
        <f>9*100/30</f>
        <v>30</v>
      </c>
    </row>
    <row r="38" spans="1:17" x14ac:dyDescent="0.25">
      <c r="A38" s="14"/>
      <c r="B38" s="14"/>
      <c r="C38" s="15"/>
      <c r="D38" s="4" t="s">
        <v>107</v>
      </c>
      <c r="E38" s="1">
        <f>COUNTIF(E3:E33,E5)</f>
        <v>7</v>
      </c>
      <c r="F38" s="17"/>
      <c r="G38" s="14"/>
      <c r="H38" s="14"/>
      <c r="I38" s="17" t="s">
        <v>47</v>
      </c>
      <c r="J38" s="14">
        <f>COUNTIF(J3:J32,J16)</f>
        <v>6</v>
      </c>
      <c r="K38" s="14"/>
      <c r="L38" s="14"/>
      <c r="M38" s="14"/>
      <c r="N38" s="14"/>
      <c r="O38" s="14" t="s">
        <v>156</v>
      </c>
      <c r="P38" s="14"/>
    </row>
    <row r="39" spans="1:17" x14ac:dyDescent="0.25">
      <c r="A39" s="14"/>
      <c r="B39" s="14"/>
      <c r="C39" s="15"/>
      <c r="D39" s="4" t="s">
        <v>88</v>
      </c>
      <c r="E39" s="1">
        <f>COUNTIF(E3:E32,E9)</f>
        <v>9</v>
      </c>
      <c r="F39" s="17"/>
      <c r="G39" s="14"/>
      <c r="H39" s="14"/>
      <c r="I39" s="17" t="s">
        <v>144</v>
      </c>
      <c r="J39" s="14">
        <f>COUNTIF(J3:J32,J3)</f>
        <v>13</v>
      </c>
      <c r="K39" s="14"/>
      <c r="L39" s="14"/>
      <c r="M39" s="14"/>
      <c r="N39" s="14"/>
      <c r="O39" s="14"/>
      <c r="P39" s="14"/>
    </row>
    <row r="40" spans="1:17" x14ac:dyDescent="0.25">
      <c r="C40" s="7"/>
      <c r="D40" s="4" t="s">
        <v>106</v>
      </c>
      <c r="E40" s="1">
        <f>COUNTIF(E3:E32,E11)</f>
        <v>4</v>
      </c>
      <c r="F40" s="17"/>
      <c r="G40" s="14"/>
      <c r="H40" s="14"/>
      <c r="I40" s="17"/>
      <c r="J40" s="14"/>
      <c r="K40" s="14"/>
    </row>
    <row r="41" spans="1:17" x14ac:dyDescent="0.25">
      <c r="C41" s="7"/>
      <c r="D41" s="4" t="s">
        <v>91</v>
      </c>
      <c r="E41" s="1">
        <f>COUNTIF(E3:E32,E21)</f>
        <v>1</v>
      </c>
      <c r="F41" s="14"/>
      <c r="G41" s="14"/>
      <c r="H41" s="14"/>
      <c r="I41" s="17"/>
      <c r="J41" s="14"/>
      <c r="K41" s="14"/>
    </row>
    <row r="42" spans="1:17" x14ac:dyDescent="0.25">
      <c r="D42" s="4" t="s">
        <v>66</v>
      </c>
      <c r="E42" s="1">
        <f>COUNTIF(E2:E32,E23)</f>
        <v>2</v>
      </c>
      <c r="F42" s="14"/>
      <c r="G42" s="14"/>
      <c r="H42" s="14"/>
      <c r="I42" s="14"/>
      <c r="J42" s="14"/>
      <c r="K42" s="14"/>
    </row>
    <row r="43" spans="1:17" x14ac:dyDescent="0.25">
      <c r="E43" s="14">
        <f>SUM(E37:E42)</f>
        <v>31</v>
      </c>
      <c r="F43" s="14"/>
      <c r="G43" s="14"/>
      <c r="H43" s="14"/>
      <c r="I43" s="14"/>
      <c r="J43" s="14"/>
      <c r="K43" s="14"/>
    </row>
    <row r="44" spans="1:17" x14ac:dyDescent="0.25">
      <c r="D44" t="s">
        <v>154</v>
      </c>
      <c r="E44">
        <f>30*100/42</f>
        <v>71.428571428571431</v>
      </c>
    </row>
  </sheetData>
  <sortState ref="A1:P48">
    <sortCondition ref="B8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opLeftCell="A32" workbookViewId="0">
      <selection activeCell="H45" sqref="H45"/>
    </sheetView>
  </sheetViews>
  <sheetFormatPr defaultRowHeight="15" x14ac:dyDescent="0.25"/>
  <cols>
    <col min="3" max="3" width="11.42578125" customWidth="1"/>
    <col min="4" max="4" width="20.140625" bestFit="1" customWidth="1"/>
    <col min="5" max="5" width="11.7109375" customWidth="1"/>
    <col min="8" max="8" width="18.5703125" bestFit="1" customWidth="1"/>
    <col min="15" max="15" width="22.7109375" customWidth="1"/>
  </cols>
  <sheetData>
    <row r="1" spans="1:16" x14ac:dyDescent="0.25">
      <c r="A1" s="1" t="s">
        <v>150</v>
      </c>
      <c r="B1" s="1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x14ac:dyDescent="0.25">
      <c r="A2" s="1" t="s">
        <v>0</v>
      </c>
      <c r="B2" s="1" t="s">
        <v>1</v>
      </c>
      <c r="C2" s="5" t="s">
        <v>2</v>
      </c>
      <c r="D2" s="1" t="s">
        <v>3</v>
      </c>
      <c r="E2" s="1" t="s">
        <v>114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</row>
    <row r="3" spans="1:16" x14ac:dyDescent="0.25">
      <c r="A3" s="1">
        <v>1</v>
      </c>
      <c r="B3" s="1">
        <v>2001</v>
      </c>
      <c r="C3" s="5" t="s">
        <v>14</v>
      </c>
      <c r="D3" s="1" t="s">
        <v>15</v>
      </c>
      <c r="E3" s="1" t="s">
        <v>87</v>
      </c>
      <c r="F3" s="1">
        <v>22.547899999999998</v>
      </c>
      <c r="G3" s="1">
        <v>95.991200000000006</v>
      </c>
      <c r="H3" s="1" t="s">
        <v>14</v>
      </c>
      <c r="I3" s="1" t="s">
        <v>14</v>
      </c>
      <c r="J3" s="1" t="s">
        <v>16</v>
      </c>
      <c r="K3" s="1" t="s">
        <v>16</v>
      </c>
      <c r="L3" s="1" t="s">
        <v>16</v>
      </c>
      <c r="M3" s="1" t="s">
        <v>16</v>
      </c>
      <c r="N3" s="1" t="s">
        <v>16</v>
      </c>
      <c r="O3" s="1" t="s">
        <v>14</v>
      </c>
    </row>
    <row r="4" spans="1:16" x14ac:dyDescent="0.25">
      <c r="A4" s="1">
        <v>2</v>
      </c>
      <c r="B4" s="1">
        <v>2002</v>
      </c>
      <c r="C4" s="5" t="s">
        <v>14</v>
      </c>
      <c r="D4" s="1" t="s">
        <v>17</v>
      </c>
      <c r="E4" s="1" t="s">
        <v>87</v>
      </c>
      <c r="F4" s="1">
        <v>22.547899999999998</v>
      </c>
      <c r="G4" s="1">
        <v>95.991200000000006</v>
      </c>
      <c r="H4" s="1" t="s">
        <v>14</v>
      </c>
      <c r="I4" s="1" t="s">
        <v>14</v>
      </c>
      <c r="J4" s="1" t="s">
        <v>16</v>
      </c>
      <c r="K4" s="1" t="s">
        <v>16</v>
      </c>
      <c r="L4" s="1" t="s">
        <v>16</v>
      </c>
      <c r="M4" s="1" t="s">
        <v>16</v>
      </c>
      <c r="N4" s="1" t="s">
        <v>16</v>
      </c>
      <c r="O4" s="1" t="s">
        <v>14</v>
      </c>
    </row>
    <row r="5" spans="1:16" x14ac:dyDescent="0.25">
      <c r="A5" s="1">
        <v>3</v>
      </c>
      <c r="B5" s="1">
        <v>2004</v>
      </c>
      <c r="C5" s="5" t="s">
        <v>19</v>
      </c>
      <c r="D5" s="1" t="s">
        <v>76</v>
      </c>
      <c r="E5" s="1" t="s">
        <v>107</v>
      </c>
      <c r="F5" s="1">
        <v>22.281700000000001</v>
      </c>
      <c r="G5" s="1">
        <v>96.029700000000005</v>
      </c>
      <c r="H5" s="1" t="s">
        <v>14</v>
      </c>
      <c r="I5" s="1" t="s">
        <v>14</v>
      </c>
      <c r="J5" s="1" t="s">
        <v>16</v>
      </c>
      <c r="K5" s="1" t="s">
        <v>16</v>
      </c>
      <c r="L5" s="1" t="s">
        <v>16</v>
      </c>
      <c r="M5" s="1" t="s">
        <v>16</v>
      </c>
      <c r="N5" s="1" t="s">
        <v>16</v>
      </c>
      <c r="O5" s="1" t="s">
        <v>14</v>
      </c>
    </row>
    <row r="6" spans="1:16" x14ac:dyDescent="0.25">
      <c r="A6" s="1">
        <v>4</v>
      </c>
      <c r="B6" s="1">
        <v>2004</v>
      </c>
      <c r="C6" s="5" t="s">
        <v>19</v>
      </c>
      <c r="D6" s="1" t="s">
        <v>76</v>
      </c>
      <c r="E6" s="1" t="s">
        <v>107</v>
      </c>
      <c r="F6" s="1">
        <v>22.281700000000001</v>
      </c>
      <c r="G6" s="1">
        <v>96.029700000000005</v>
      </c>
      <c r="H6" s="1" t="s">
        <v>14</v>
      </c>
      <c r="I6" s="1" t="s">
        <v>14</v>
      </c>
      <c r="J6" s="1" t="s">
        <v>16</v>
      </c>
      <c r="K6" s="1" t="s">
        <v>16</v>
      </c>
      <c r="L6" s="1" t="s">
        <v>16</v>
      </c>
      <c r="M6" s="1" t="s">
        <v>20</v>
      </c>
      <c r="N6" s="1" t="s">
        <v>16</v>
      </c>
      <c r="O6" s="1" t="s">
        <v>14</v>
      </c>
    </row>
    <row r="7" spans="1:16" x14ac:dyDescent="0.25">
      <c r="A7" s="1">
        <v>5</v>
      </c>
      <c r="B7" s="1">
        <v>2004</v>
      </c>
      <c r="C7" s="5" t="s">
        <v>14</v>
      </c>
      <c r="D7" s="1" t="s">
        <v>18</v>
      </c>
      <c r="E7" s="1" t="s">
        <v>106</v>
      </c>
      <c r="F7" s="1">
        <v>21.982600000000001</v>
      </c>
      <c r="G7" s="1">
        <v>96.058499999999995</v>
      </c>
      <c r="H7" s="1" t="s">
        <v>14</v>
      </c>
      <c r="I7" s="1" t="s">
        <v>14</v>
      </c>
      <c r="J7" s="1" t="s">
        <v>16</v>
      </c>
      <c r="K7" s="1" t="s">
        <v>16</v>
      </c>
      <c r="L7" s="1" t="s">
        <v>16</v>
      </c>
      <c r="M7" s="1" t="s">
        <v>16</v>
      </c>
      <c r="N7" s="1" t="s">
        <v>16</v>
      </c>
      <c r="O7" s="1" t="s">
        <v>14</v>
      </c>
    </row>
    <row r="8" spans="1:16" x14ac:dyDescent="0.25">
      <c r="A8" s="1">
        <v>6</v>
      </c>
      <c r="B8" s="1">
        <v>2005</v>
      </c>
      <c r="C8" s="5" t="s">
        <v>21</v>
      </c>
      <c r="D8" s="1" t="s">
        <v>22</v>
      </c>
      <c r="E8" s="1" t="s">
        <v>88</v>
      </c>
      <c r="F8" s="1">
        <v>22.5168</v>
      </c>
      <c r="G8" s="1">
        <v>95.981300000000005</v>
      </c>
      <c r="H8" s="1" t="s">
        <v>14</v>
      </c>
      <c r="I8" s="1" t="s">
        <v>14</v>
      </c>
      <c r="J8" s="1" t="s">
        <v>16</v>
      </c>
      <c r="K8" s="1" t="s">
        <v>16</v>
      </c>
      <c r="L8" s="1" t="s">
        <v>16</v>
      </c>
      <c r="M8" s="1" t="s">
        <v>16</v>
      </c>
      <c r="N8" s="1" t="s">
        <v>16</v>
      </c>
      <c r="O8" s="1" t="s">
        <v>14</v>
      </c>
    </row>
    <row r="9" spans="1:16" x14ac:dyDescent="0.25">
      <c r="A9" s="1">
        <v>7</v>
      </c>
      <c r="B9" s="1">
        <v>2005</v>
      </c>
      <c r="C9" s="5" t="s">
        <v>23</v>
      </c>
      <c r="D9" s="1" t="s">
        <v>22</v>
      </c>
      <c r="E9" s="1" t="s">
        <v>88</v>
      </c>
      <c r="F9" s="1">
        <v>22.5168</v>
      </c>
      <c r="G9" s="1">
        <v>95.981300000000005</v>
      </c>
      <c r="H9" s="1" t="s">
        <v>14</v>
      </c>
      <c r="I9" s="1" t="s">
        <v>14</v>
      </c>
      <c r="J9" s="1" t="s">
        <v>16</v>
      </c>
      <c r="K9" s="1" t="s">
        <v>16</v>
      </c>
      <c r="L9" s="1" t="s">
        <v>16</v>
      </c>
      <c r="M9" s="1" t="s">
        <v>16</v>
      </c>
      <c r="N9" s="1" t="s">
        <v>16</v>
      </c>
      <c r="O9" s="1" t="s">
        <v>14</v>
      </c>
    </row>
    <row r="10" spans="1:16" x14ac:dyDescent="0.25">
      <c r="A10" s="1">
        <v>8</v>
      </c>
      <c r="B10" s="1">
        <v>2005</v>
      </c>
      <c r="C10" s="5" t="s">
        <v>14</v>
      </c>
      <c r="D10" s="1" t="s">
        <v>24</v>
      </c>
      <c r="E10" s="1" t="s">
        <v>88</v>
      </c>
      <c r="F10" s="1"/>
      <c r="G10" s="1"/>
      <c r="H10" s="1" t="s">
        <v>14</v>
      </c>
      <c r="I10" s="1" t="s">
        <v>14</v>
      </c>
      <c r="J10" s="1" t="s">
        <v>16</v>
      </c>
      <c r="K10" s="1" t="s">
        <v>16</v>
      </c>
      <c r="L10" s="1" t="s">
        <v>16</v>
      </c>
      <c r="M10" s="1" t="s">
        <v>16</v>
      </c>
      <c r="N10" s="1" t="s">
        <v>16</v>
      </c>
      <c r="O10" s="1" t="s">
        <v>14</v>
      </c>
    </row>
    <row r="11" spans="1:16" x14ac:dyDescent="0.25">
      <c r="A11" s="1">
        <v>9</v>
      </c>
      <c r="B11" s="1">
        <v>2006</v>
      </c>
      <c r="C11" s="5" t="s">
        <v>25</v>
      </c>
      <c r="D11" s="1" t="s">
        <v>26</v>
      </c>
      <c r="E11" s="1" t="s">
        <v>106</v>
      </c>
      <c r="F11" s="1"/>
      <c r="G11" s="1"/>
      <c r="H11" s="1" t="s">
        <v>14</v>
      </c>
      <c r="I11" s="1" t="s">
        <v>14</v>
      </c>
      <c r="J11" s="1" t="s">
        <v>16</v>
      </c>
      <c r="K11" s="1" t="s">
        <v>16</v>
      </c>
      <c r="L11" s="1" t="s">
        <v>16</v>
      </c>
      <c r="M11" s="1" t="s">
        <v>16</v>
      </c>
      <c r="N11" s="1" t="s">
        <v>16</v>
      </c>
      <c r="O11" s="1" t="s">
        <v>14</v>
      </c>
    </row>
    <row r="12" spans="1:16" x14ac:dyDescent="0.25">
      <c r="A12" s="1">
        <v>10</v>
      </c>
      <c r="B12" s="1">
        <v>2007</v>
      </c>
      <c r="C12" s="5" t="s">
        <v>14</v>
      </c>
      <c r="D12" s="1" t="s">
        <v>27</v>
      </c>
      <c r="E12" s="1" t="s">
        <v>27</v>
      </c>
      <c r="F12" s="1">
        <v>24.172499999999999</v>
      </c>
      <c r="G12" s="1">
        <v>96.35</v>
      </c>
      <c r="H12" s="1" t="s">
        <v>14</v>
      </c>
      <c r="I12" s="1" t="s">
        <v>14</v>
      </c>
      <c r="J12" s="1" t="s">
        <v>16</v>
      </c>
      <c r="K12" s="1" t="s">
        <v>16</v>
      </c>
      <c r="L12" s="1" t="s">
        <v>16</v>
      </c>
      <c r="M12" s="1" t="s">
        <v>16</v>
      </c>
      <c r="N12" s="1" t="s">
        <v>16</v>
      </c>
      <c r="O12" s="1" t="s">
        <v>14</v>
      </c>
    </row>
    <row r="13" spans="1:16" x14ac:dyDescent="0.25">
      <c r="A13" s="1">
        <v>11</v>
      </c>
      <c r="B13" s="1">
        <v>2008</v>
      </c>
      <c r="C13" s="5" t="s">
        <v>14</v>
      </c>
      <c r="D13" s="1" t="s">
        <v>28</v>
      </c>
      <c r="E13" s="1" t="s">
        <v>87</v>
      </c>
      <c r="F13" s="1">
        <v>22.233699999999999</v>
      </c>
      <c r="G13" s="1">
        <v>96.000600000000006</v>
      </c>
      <c r="H13" s="1" t="s">
        <v>14</v>
      </c>
      <c r="I13" s="1" t="s">
        <v>14</v>
      </c>
      <c r="J13" s="1" t="s">
        <v>16</v>
      </c>
      <c r="K13" s="1" t="s">
        <v>16</v>
      </c>
      <c r="L13" s="1" t="s">
        <v>16</v>
      </c>
      <c r="M13" s="1" t="s">
        <v>16</v>
      </c>
      <c r="N13" s="1" t="s">
        <v>16</v>
      </c>
      <c r="O13" s="1" t="s">
        <v>14</v>
      </c>
    </row>
    <row r="14" spans="1:16" x14ac:dyDescent="0.25">
      <c r="A14" s="1">
        <v>12</v>
      </c>
      <c r="B14" s="1">
        <v>2009</v>
      </c>
      <c r="C14" s="5" t="s">
        <v>29</v>
      </c>
      <c r="D14" s="1" t="s">
        <v>30</v>
      </c>
      <c r="E14" s="1" t="s">
        <v>108</v>
      </c>
      <c r="F14" s="1"/>
      <c r="G14" s="1"/>
      <c r="H14" s="1" t="s">
        <v>14</v>
      </c>
      <c r="I14" s="1" t="s">
        <v>14</v>
      </c>
      <c r="J14" s="1" t="s">
        <v>16</v>
      </c>
      <c r="K14" s="1" t="s">
        <v>16</v>
      </c>
      <c r="L14" s="1" t="s">
        <v>16</v>
      </c>
      <c r="M14" s="1" t="s">
        <v>16</v>
      </c>
      <c r="N14" s="1" t="s">
        <v>16</v>
      </c>
      <c r="O14" s="1" t="s">
        <v>14</v>
      </c>
    </row>
    <row r="15" spans="1:16" x14ac:dyDescent="0.25">
      <c r="A15" s="1">
        <v>13</v>
      </c>
      <c r="B15" s="1">
        <v>2009</v>
      </c>
      <c r="C15" s="5" t="s">
        <v>14</v>
      </c>
      <c r="D15" s="1" t="s">
        <v>31</v>
      </c>
      <c r="E15" s="1" t="s">
        <v>108</v>
      </c>
      <c r="F15" s="1"/>
      <c r="G15" s="1"/>
      <c r="H15" s="1" t="s">
        <v>14</v>
      </c>
      <c r="I15" s="1" t="s">
        <v>14</v>
      </c>
      <c r="J15" s="1" t="s">
        <v>16</v>
      </c>
      <c r="K15" s="1" t="s">
        <v>16</v>
      </c>
      <c r="L15" s="1" t="s">
        <v>16</v>
      </c>
      <c r="M15" s="1" t="s">
        <v>16</v>
      </c>
      <c r="N15" s="1" t="s">
        <v>16</v>
      </c>
      <c r="O15" s="1" t="s">
        <v>14</v>
      </c>
    </row>
    <row r="16" spans="1:16" x14ac:dyDescent="0.25">
      <c r="A16" s="1">
        <v>14</v>
      </c>
      <c r="B16" s="1">
        <v>2009</v>
      </c>
      <c r="C16" s="5" t="s">
        <v>32</v>
      </c>
      <c r="D16" s="1" t="s">
        <v>33</v>
      </c>
      <c r="E16" s="1" t="s">
        <v>107</v>
      </c>
      <c r="F16" s="1">
        <v>22.2254</v>
      </c>
      <c r="G16" s="1">
        <v>96.019900000000007</v>
      </c>
      <c r="H16" s="40" t="s">
        <v>34</v>
      </c>
      <c r="I16" s="40" t="s">
        <v>35</v>
      </c>
      <c r="J16" s="1">
        <v>1</v>
      </c>
      <c r="K16" s="1" t="s">
        <v>20</v>
      </c>
      <c r="L16" s="1" t="s">
        <v>16</v>
      </c>
      <c r="M16" s="1" t="s">
        <v>20</v>
      </c>
      <c r="N16" s="1" t="s">
        <v>20</v>
      </c>
      <c r="O16" s="40" t="s">
        <v>36</v>
      </c>
      <c r="P16">
        <v>1</v>
      </c>
    </row>
    <row r="17" spans="1:16" x14ac:dyDescent="0.25">
      <c r="A17" s="1">
        <v>15</v>
      </c>
      <c r="B17" s="1">
        <v>2009</v>
      </c>
      <c r="C17" s="5" t="s">
        <v>37</v>
      </c>
      <c r="D17" s="1" t="s">
        <v>38</v>
      </c>
      <c r="E17" s="1" t="s">
        <v>87</v>
      </c>
      <c r="F17" s="1">
        <v>22.2288</v>
      </c>
      <c r="G17" s="1">
        <v>96.019400000000005</v>
      </c>
      <c r="H17" s="1" t="s">
        <v>39</v>
      </c>
      <c r="I17" s="1" t="s">
        <v>35</v>
      </c>
      <c r="J17" s="1" t="s">
        <v>16</v>
      </c>
      <c r="K17" s="1" t="s">
        <v>20</v>
      </c>
      <c r="L17" s="1" t="s">
        <v>16</v>
      </c>
      <c r="M17" s="1" t="s">
        <v>20</v>
      </c>
      <c r="N17" s="1" t="s">
        <v>20</v>
      </c>
      <c r="O17" s="1" t="s">
        <v>40</v>
      </c>
    </row>
    <row r="18" spans="1:16" x14ac:dyDescent="0.25">
      <c r="A18" s="21">
        <v>16</v>
      </c>
      <c r="B18" s="21">
        <v>2009</v>
      </c>
      <c r="C18" s="22" t="s">
        <v>23</v>
      </c>
      <c r="D18" s="21" t="s">
        <v>41</v>
      </c>
      <c r="E18" s="21"/>
      <c r="F18" s="21">
        <v>21.833200000000001</v>
      </c>
      <c r="G18" s="21">
        <v>96.114599999999996</v>
      </c>
      <c r="H18" s="21" t="s">
        <v>42</v>
      </c>
      <c r="I18" s="21" t="s">
        <v>14</v>
      </c>
      <c r="J18" s="21" t="s">
        <v>16</v>
      </c>
      <c r="K18" s="21" t="s">
        <v>16</v>
      </c>
      <c r="L18" s="21" t="s">
        <v>16</v>
      </c>
      <c r="M18" s="21" t="s">
        <v>16</v>
      </c>
      <c r="N18" s="21" t="s">
        <v>16</v>
      </c>
      <c r="O18" s="21" t="s">
        <v>43</v>
      </c>
    </row>
    <row r="19" spans="1:16" x14ac:dyDescent="0.25">
      <c r="A19" s="1">
        <v>17</v>
      </c>
      <c r="B19" s="1">
        <v>2010</v>
      </c>
      <c r="C19" s="5" t="s">
        <v>48</v>
      </c>
      <c r="D19" s="1" t="s">
        <v>49</v>
      </c>
      <c r="E19" s="1" t="s">
        <v>108</v>
      </c>
      <c r="F19" s="1">
        <v>24.331199999999999</v>
      </c>
      <c r="G19" s="1">
        <v>97.145600000000002</v>
      </c>
      <c r="H19" s="40" t="s">
        <v>50</v>
      </c>
      <c r="I19" s="40" t="s">
        <v>35</v>
      </c>
      <c r="J19" s="1">
        <v>1</v>
      </c>
      <c r="K19" s="1" t="s">
        <v>20</v>
      </c>
      <c r="L19" s="1" t="s">
        <v>16</v>
      </c>
      <c r="M19" s="1" t="s">
        <v>20</v>
      </c>
      <c r="N19" s="1" t="s">
        <v>16</v>
      </c>
      <c r="O19" s="40" t="s">
        <v>36</v>
      </c>
      <c r="P19">
        <v>2</v>
      </c>
    </row>
    <row r="20" spans="1:16" x14ac:dyDescent="0.25">
      <c r="A20" s="1">
        <v>18</v>
      </c>
      <c r="B20" s="1">
        <v>2010</v>
      </c>
      <c r="C20" s="5" t="s">
        <v>51</v>
      </c>
      <c r="D20" s="1" t="s">
        <v>52</v>
      </c>
      <c r="E20" s="1" t="s">
        <v>27</v>
      </c>
      <c r="F20" s="1">
        <v>24.172499999999999</v>
      </c>
      <c r="G20" s="1">
        <v>96.35</v>
      </c>
      <c r="H20" s="40" t="s">
        <v>53</v>
      </c>
      <c r="I20" s="1" t="s">
        <v>47</v>
      </c>
      <c r="J20" s="1" t="s">
        <v>16</v>
      </c>
      <c r="K20" s="1" t="s">
        <v>20</v>
      </c>
      <c r="L20" s="1" t="s">
        <v>16</v>
      </c>
      <c r="M20" s="1" t="s">
        <v>20</v>
      </c>
      <c r="N20" s="1" t="s">
        <v>20</v>
      </c>
      <c r="O20" s="40" t="s">
        <v>36</v>
      </c>
      <c r="P20">
        <v>3</v>
      </c>
    </row>
    <row r="21" spans="1:16" x14ac:dyDescent="0.25">
      <c r="A21" s="1">
        <v>19</v>
      </c>
      <c r="B21" s="1">
        <v>2010</v>
      </c>
      <c r="C21" s="5" t="s">
        <v>51</v>
      </c>
      <c r="D21" s="1" t="s">
        <v>54</v>
      </c>
      <c r="E21" s="1" t="s">
        <v>106</v>
      </c>
      <c r="F21" s="1">
        <v>21.933199999999999</v>
      </c>
      <c r="G21" s="1">
        <v>96.014600000000002</v>
      </c>
      <c r="H21" s="1" t="s">
        <v>55</v>
      </c>
      <c r="I21" s="1" t="s">
        <v>35</v>
      </c>
      <c r="J21" s="1" t="s">
        <v>16</v>
      </c>
      <c r="K21" s="1" t="s">
        <v>20</v>
      </c>
      <c r="L21" s="1" t="s">
        <v>16</v>
      </c>
      <c r="M21" s="1" t="s">
        <v>16</v>
      </c>
      <c r="N21" s="1" t="s">
        <v>16</v>
      </c>
      <c r="O21" s="1" t="s">
        <v>40</v>
      </c>
    </row>
    <row r="22" spans="1:16" x14ac:dyDescent="0.25">
      <c r="A22" s="1">
        <v>20</v>
      </c>
      <c r="B22" s="1">
        <v>2010</v>
      </c>
      <c r="C22" s="5" t="s">
        <v>44</v>
      </c>
      <c r="D22" s="1" t="s">
        <v>45</v>
      </c>
      <c r="E22" s="1" t="s">
        <v>88</v>
      </c>
      <c r="F22" s="1">
        <v>22.281199999999998</v>
      </c>
      <c r="G22" s="1">
        <v>95.982699999999994</v>
      </c>
      <c r="H22" s="1" t="s">
        <v>46</v>
      </c>
      <c r="I22" s="1" t="s">
        <v>47</v>
      </c>
      <c r="J22" s="1" t="s">
        <v>16</v>
      </c>
      <c r="K22" s="1" t="s">
        <v>20</v>
      </c>
      <c r="L22" s="1" t="s">
        <v>16</v>
      </c>
      <c r="M22" s="1" t="s">
        <v>20</v>
      </c>
      <c r="N22" s="1" t="s">
        <v>20</v>
      </c>
      <c r="O22" s="40" t="s">
        <v>36</v>
      </c>
      <c r="P22">
        <v>4</v>
      </c>
    </row>
    <row r="23" spans="1:16" x14ac:dyDescent="0.25">
      <c r="A23" s="1">
        <v>21</v>
      </c>
      <c r="B23" s="1">
        <v>2011</v>
      </c>
      <c r="C23" s="5" t="s">
        <v>19</v>
      </c>
      <c r="D23" s="1" t="s">
        <v>110</v>
      </c>
      <c r="E23" s="1" t="s">
        <v>109</v>
      </c>
      <c r="F23" s="1"/>
      <c r="G23" s="1"/>
      <c r="H23" s="1" t="s">
        <v>59</v>
      </c>
      <c r="I23" s="1" t="s">
        <v>35</v>
      </c>
      <c r="J23" s="1"/>
      <c r="K23" s="1"/>
      <c r="L23" s="1"/>
      <c r="M23" s="1"/>
      <c r="N23" s="1"/>
      <c r="O23" s="1" t="s">
        <v>14</v>
      </c>
    </row>
    <row r="24" spans="1:16" ht="30" x14ac:dyDescent="0.25">
      <c r="A24" s="1">
        <v>22</v>
      </c>
      <c r="B24" s="1">
        <v>2012</v>
      </c>
      <c r="C24" s="5" t="s">
        <v>56</v>
      </c>
      <c r="D24" s="8" t="s">
        <v>112</v>
      </c>
      <c r="E24" s="8" t="s">
        <v>111</v>
      </c>
      <c r="F24" s="1"/>
      <c r="G24" s="1"/>
      <c r="H24" s="2" t="s">
        <v>63</v>
      </c>
      <c r="I24" s="1" t="s">
        <v>35</v>
      </c>
      <c r="J24" s="1"/>
      <c r="K24" s="1"/>
      <c r="L24" s="1"/>
      <c r="M24" s="1"/>
      <c r="N24" s="1"/>
      <c r="O24" s="1" t="s">
        <v>14</v>
      </c>
    </row>
    <row r="25" spans="1:16" x14ac:dyDescent="0.25">
      <c r="A25" s="1">
        <v>23</v>
      </c>
      <c r="B25" s="1">
        <v>2012</v>
      </c>
      <c r="C25" s="5" t="s">
        <v>56</v>
      </c>
      <c r="D25" s="8" t="s">
        <v>112</v>
      </c>
      <c r="E25" s="8" t="s">
        <v>111</v>
      </c>
      <c r="F25" s="1"/>
      <c r="G25" s="1"/>
      <c r="H25" s="51" t="s">
        <v>60</v>
      </c>
      <c r="I25" s="1" t="s">
        <v>14</v>
      </c>
      <c r="J25" s="1"/>
      <c r="K25" s="1"/>
      <c r="L25" s="1"/>
      <c r="M25" s="1"/>
      <c r="N25" s="1"/>
      <c r="O25" s="1" t="s">
        <v>14</v>
      </c>
    </row>
    <row r="26" spans="1:16" x14ac:dyDescent="0.25">
      <c r="A26" s="1">
        <v>24</v>
      </c>
      <c r="B26" s="11">
        <v>2012</v>
      </c>
      <c r="C26" s="12" t="s">
        <v>23</v>
      </c>
      <c r="D26" s="11"/>
      <c r="E26" s="11"/>
      <c r="F26" s="11"/>
      <c r="G26" s="11"/>
      <c r="H26" s="40" t="s">
        <v>58</v>
      </c>
      <c r="I26" s="11" t="s">
        <v>47</v>
      </c>
      <c r="J26" s="11"/>
      <c r="K26" s="11"/>
      <c r="L26" s="11"/>
      <c r="M26" s="11"/>
      <c r="N26" s="11"/>
      <c r="O26" s="1" t="s">
        <v>14</v>
      </c>
    </row>
    <row r="27" spans="1:16" ht="30" x14ac:dyDescent="0.25">
      <c r="A27" s="1">
        <v>25</v>
      </c>
      <c r="B27" s="1">
        <v>2012</v>
      </c>
      <c r="C27" s="3">
        <v>41626</v>
      </c>
      <c r="D27" s="8" t="s">
        <v>61</v>
      </c>
      <c r="E27" s="8" t="s">
        <v>87</v>
      </c>
      <c r="F27" s="1"/>
      <c r="G27" s="1"/>
      <c r="H27" s="1" t="s">
        <v>57</v>
      </c>
      <c r="I27" s="1" t="s">
        <v>35</v>
      </c>
      <c r="J27" s="1"/>
      <c r="K27" s="1"/>
      <c r="L27" s="1"/>
      <c r="M27" s="1"/>
      <c r="N27" s="1"/>
      <c r="O27" s="1" t="s">
        <v>14</v>
      </c>
    </row>
    <row r="28" spans="1:16" x14ac:dyDescent="0.25">
      <c r="A28" s="1">
        <v>26</v>
      </c>
      <c r="B28" s="4">
        <v>2013</v>
      </c>
      <c r="C28" s="10" t="s">
        <v>29</v>
      </c>
      <c r="D28" s="4" t="s">
        <v>86</v>
      </c>
      <c r="E28" s="4" t="s">
        <v>87</v>
      </c>
      <c r="F28" s="4"/>
      <c r="G28" s="4"/>
      <c r="H28" s="4" t="s">
        <v>89</v>
      </c>
      <c r="I28" s="4" t="s">
        <v>47</v>
      </c>
      <c r="J28" s="4"/>
      <c r="K28" s="4"/>
      <c r="L28" s="4"/>
      <c r="M28" s="4"/>
      <c r="N28" s="4"/>
      <c r="O28" s="40" t="s">
        <v>36</v>
      </c>
      <c r="P28">
        <v>5</v>
      </c>
    </row>
    <row r="29" spans="1:16" x14ac:dyDescent="0.25">
      <c r="A29" s="1">
        <v>27</v>
      </c>
      <c r="B29" s="4">
        <v>2013</v>
      </c>
      <c r="C29" s="10" t="s">
        <v>93</v>
      </c>
      <c r="D29" s="4" t="s">
        <v>86</v>
      </c>
      <c r="E29" s="4" t="s">
        <v>87</v>
      </c>
      <c r="F29" s="4"/>
      <c r="G29" s="4"/>
      <c r="H29" s="4" t="s">
        <v>94</v>
      </c>
      <c r="I29" s="4" t="s">
        <v>35</v>
      </c>
      <c r="J29" s="4"/>
      <c r="K29" s="4"/>
      <c r="L29" s="4"/>
      <c r="M29" s="4"/>
      <c r="N29" s="4"/>
      <c r="O29" s="4" t="s">
        <v>40</v>
      </c>
    </row>
    <row r="30" spans="1:16" x14ac:dyDescent="0.25">
      <c r="A30" s="1">
        <v>28</v>
      </c>
      <c r="B30" s="4">
        <v>2013</v>
      </c>
      <c r="C30" s="10" t="s">
        <v>25</v>
      </c>
      <c r="D30" s="4" t="s">
        <v>90</v>
      </c>
      <c r="E30" s="4" t="s">
        <v>91</v>
      </c>
      <c r="F30" s="4"/>
      <c r="G30" s="4"/>
      <c r="H30" s="4" t="s">
        <v>92</v>
      </c>
      <c r="I30" s="4" t="s">
        <v>47</v>
      </c>
      <c r="J30" s="4"/>
      <c r="K30" s="4"/>
      <c r="L30" s="4"/>
      <c r="M30" s="4"/>
      <c r="N30" s="4"/>
      <c r="O30" s="4" t="s">
        <v>40</v>
      </c>
    </row>
    <row r="31" spans="1:16" ht="30" x14ac:dyDescent="0.25">
      <c r="A31" s="1">
        <v>29</v>
      </c>
      <c r="B31" s="1">
        <v>2013</v>
      </c>
      <c r="C31" s="5" t="s">
        <v>56</v>
      </c>
      <c r="D31" s="1" t="s">
        <v>113</v>
      </c>
      <c r="E31" s="1" t="s">
        <v>88</v>
      </c>
      <c r="F31" s="1"/>
      <c r="G31" s="1"/>
      <c r="H31" s="40" t="s">
        <v>62</v>
      </c>
      <c r="I31" s="40" t="s">
        <v>35</v>
      </c>
      <c r="J31" s="1">
        <v>1</v>
      </c>
      <c r="K31" s="1"/>
      <c r="L31" s="1"/>
      <c r="M31" s="1"/>
      <c r="N31" s="1"/>
      <c r="O31" s="41" t="s">
        <v>85</v>
      </c>
      <c r="P31">
        <v>6</v>
      </c>
    </row>
    <row r="32" spans="1:16" ht="30" x14ac:dyDescent="0.25">
      <c r="A32" s="1">
        <v>30</v>
      </c>
      <c r="B32" s="4">
        <v>2014</v>
      </c>
      <c r="C32" s="6" t="s">
        <v>68</v>
      </c>
      <c r="D32" s="4" t="s">
        <v>96</v>
      </c>
      <c r="E32" s="4" t="s">
        <v>27</v>
      </c>
      <c r="F32" s="1"/>
      <c r="G32" s="1"/>
      <c r="H32" s="1" t="s">
        <v>14</v>
      </c>
      <c r="I32" s="40" t="s">
        <v>35</v>
      </c>
      <c r="J32" s="1">
        <v>1</v>
      </c>
      <c r="K32" s="1" t="s">
        <v>20</v>
      </c>
      <c r="L32" s="1"/>
      <c r="M32" s="1" t="s">
        <v>20</v>
      </c>
      <c r="N32" s="1"/>
      <c r="O32" s="41" t="s">
        <v>81</v>
      </c>
      <c r="P32">
        <v>7</v>
      </c>
    </row>
    <row r="33" spans="1:16" ht="30" x14ac:dyDescent="0.25">
      <c r="A33" s="1">
        <v>31</v>
      </c>
      <c r="B33" s="4">
        <v>2014</v>
      </c>
      <c r="C33" s="3" t="s">
        <v>67</v>
      </c>
      <c r="D33" s="4" t="s">
        <v>97</v>
      </c>
      <c r="E33" s="4" t="s">
        <v>98</v>
      </c>
      <c r="F33" s="1"/>
      <c r="G33" s="1"/>
      <c r="H33" s="40" t="s">
        <v>99</v>
      </c>
      <c r="I33" s="4" t="s">
        <v>47</v>
      </c>
      <c r="J33" s="1"/>
      <c r="K33" s="1" t="s">
        <v>20</v>
      </c>
      <c r="L33" s="1"/>
      <c r="M33" s="1" t="s">
        <v>20</v>
      </c>
      <c r="N33" s="1"/>
      <c r="O33" s="41" t="s">
        <v>85</v>
      </c>
      <c r="P33">
        <v>8</v>
      </c>
    </row>
    <row r="34" spans="1:16" ht="30" x14ac:dyDescent="0.25">
      <c r="A34" s="1">
        <v>32</v>
      </c>
      <c r="B34" s="4">
        <v>2014</v>
      </c>
      <c r="C34" s="3" t="s">
        <v>67</v>
      </c>
      <c r="D34" s="4" t="s">
        <v>100</v>
      </c>
      <c r="E34" s="4" t="s">
        <v>88</v>
      </c>
      <c r="F34" s="1"/>
      <c r="G34" s="1"/>
      <c r="H34" s="40" t="s">
        <v>101</v>
      </c>
      <c r="I34" s="40" t="s">
        <v>35</v>
      </c>
      <c r="J34" s="1">
        <v>1</v>
      </c>
      <c r="K34" s="1"/>
      <c r="L34" s="1"/>
      <c r="M34" s="1"/>
      <c r="N34" s="1"/>
      <c r="O34" s="41" t="s">
        <v>85</v>
      </c>
      <c r="P34">
        <v>9</v>
      </c>
    </row>
    <row r="35" spans="1:16" ht="30" x14ac:dyDescent="0.25">
      <c r="A35" s="1">
        <v>33</v>
      </c>
      <c r="B35" s="4">
        <v>2015</v>
      </c>
      <c r="C35" s="6" t="s">
        <v>72</v>
      </c>
      <c r="D35" s="9" t="s">
        <v>95</v>
      </c>
      <c r="E35" s="4" t="s">
        <v>27</v>
      </c>
      <c r="F35" s="1"/>
      <c r="G35" s="1"/>
      <c r="H35" s="4" t="s">
        <v>70</v>
      </c>
      <c r="I35" s="40" t="s">
        <v>35</v>
      </c>
      <c r="J35" s="1">
        <v>1</v>
      </c>
      <c r="K35" s="1"/>
      <c r="L35" s="1"/>
      <c r="M35" s="1" t="s">
        <v>20</v>
      </c>
      <c r="N35" s="1"/>
      <c r="O35" s="41" t="s">
        <v>102</v>
      </c>
      <c r="P35">
        <v>10</v>
      </c>
    </row>
    <row r="36" spans="1:16" ht="30" x14ac:dyDescent="0.25">
      <c r="A36" s="1">
        <v>34</v>
      </c>
      <c r="B36" s="4">
        <v>2015</v>
      </c>
      <c r="C36" s="6" t="s">
        <v>21</v>
      </c>
      <c r="D36" s="9" t="s">
        <v>103</v>
      </c>
      <c r="E36" s="4" t="s">
        <v>27</v>
      </c>
      <c r="F36" s="1"/>
      <c r="G36" s="1"/>
      <c r="H36" s="4" t="s">
        <v>104</v>
      </c>
      <c r="I36" s="4" t="s">
        <v>35</v>
      </c>
      <c r="J36" s="1"/>
      <c r="K36" s="1"/>
      <c r="L36" s="1"/>
      <c r="M36" s="1"/>
      <c r="N36" s="1"/>
      <c r="O36" s="8" t="s">
        <v>105</v>
      </c>
    </row>
    <row r="37" spans="1:16" x14ac:dyDescent="0.25">
      <c r="A37" s="1">
        <v>35</v>
      </c>
      <c r="B37" s="4">
        <v>2015</v>
      </c>
      <c r="C37" s="6" t="s">
        <v>21</v>
      </c>
      <c r="D37" s="4" t="s">
        <v>78</v>
      </c>
      <c r="E37" s="4" t="s">
        <v>107</v>
      </c>
      <c r="F37" s="1"/>
      <c r="G37" s="1"/>
      <c r="H37" s="4" t="s">
        <v>79</v>
      </c>
      <c r="I37" s="4" t="s">
        <v>47</v>
      </c>
      <c r="J37" s="1"/>
      <c r="K37" s="1"/>
      <c r="L37" s="1"/>
      <c r="M37" s="1"/>
      <c r="N37" s="1"/>
      <c r="O37" s="40" t="s">
        <v>36</v>
      </c>
      <c r="P37">
        <v>11</v>
      </c>
    </row>
    <row r="38" spans="1:16" x14ac:dyDescent="0.25">
      <c r="A38" s="1">
        <v>36</v>
      </c>
      <c r="B38" s="4">
        <v>2015</v>
      </c>
      <c r="C38" s="5" t="s">
        <v>23</v>
      </c>
      <c r="D38" s="4" t="s">
        <v>82</v>
      </c>
      <c r="E38" s="4" t="s">
        <v>88</v>
      </c>
      <c r="F38" s="1"/>
      <c r="G38" s="1"/>
      <c r="H38" s="4" t="s">
        <v>14</v>
      </c>
      <c r="I38" s="4" t="s">
        <v>14</v>
      </c>
      <c r="J38" s="1"/>
      <c r="K38" s="1"/>
      <c r="L38" s="1"/>
      <c r="M38" s="1"/>
      <c r="N38" s="1"/>
      <c r="O38" s="1" t="s">
        <v>75</v>
      </c>
    </row>
    <row r="39" spans="1:16" x14ac:dyDescent="0.25">
      <c r="A39" s="1">
        <v>37</v>
      </c>
      <c r="B39" s="4">
        <v>2015</v>
      </c>
      <c r="C39" s="5" t="s">
        <v>72</v>
      </c>
      <c r="D39" s="4" t="s">
        <v>74</v>
      </c>
      <c r="E39" s="4" t="s">
        <v>88</v>
      </c>
      <c r="F39" s="1"/>
      <c r="G39" s="1"/>
      <c r="H39" s="4" t="s">
        <v>70</v>
      </c>
      <c r="I39" s="4" t="s">
        <v>35</v>
      </c>
      <c r="J39" s="1"/>
      <c r="K39" s="1"/>
      <c r="L39" s="1"/>
      <c r="M39" s="1"/>
      <c r="N39" s="1"/>
      <c r="O39" s="1" t="s">
        <v>75</v>
      </c>
    </row>
    <row r="40" spans="1:16" x14ac:dyDescent="0.25">
      <c r="A40" s="1">
        <v>38</v>
      </c>
      <c r="B40" s="4">
        <v>2016</v>
      </c>
      <c r="C40" s="6" t="s">
        <v>69</v>
      </c>
      <c r="D40" s="4" t="s">
        <v>64</v>
      </c>
      <c r="E40" s="4" t="s">
        <v>107</v>
      </c>
      <c r="F40" s="1"/>
      <c r="G40" s="1"/>
      <c r="H40" s="40" t="s">
        <v>65</v>
      </c>
      <c r="I40" s="4" t="s">
        <v>35</v>
      </c>
      <c r="J40" s="1"/>
      <c r="K40" s="1"/>
      <c r="L40" s="1"/>
      <c r="M40" s="1" t="s">
        <v>20</v>
      </c>
      <c r="N40" s="1"/>
      <c r="O40" s="1" t="s">
        <v>71</v>
      </c>
    </row>
    <row r="41" spans="1:16" x14ac:dyDescent="0.25">
      <c r="A41" s="1">
        <v>39</v>
      </c>
      <c r="B41" s="4">
        <v>2016</v>
      </c>
      <c r="C41" s="6" t="s">
        <v>69</v>
      </c>
      <c r="D41" s="4" t="s">
        <v>97</v>
      </c>
      <c r="E41" s="4" t="s">
        <v>109</v>
      </c>
      <c r="F41" s="1"/>
      <c r="G41" s="1"/>
      <c r="H41" s="40" t="s">
        <v>65</v>
      </c>
      <c r="I41" s="4" t="s">
        <v>14</v>
      </c>
      <c r="J41" s="1"/>
      <c r="K41" s="1"/>
      <c r="L41" s="1"/>
      <c r="M41" s="1"/>
      <c r="N41" s="1"/>
      <c r="O41" s="1" t="s">
        <v>75</v>
      </c>
    </row>
    <row r="42" spans="1:16" ht="30" x14ac:dyDescent="0.25">
      <c r="A42" s="1">
        <v>40</v>
      </c>
      <c r="B42" s="4">
        <v>2016</v>
      </c>
      <c r="C42" s="6" t="s">
        <v>72</v>
      </c>
      <c r="D42" s="4" t="s">
        <v>22</v>
      </c>
      <c r="E42" s="4" t="s">
        <v>88</v>
      </c>
      <c r="F42" s="1"/>
      <c r="G42" s="1"/>
      <c r="H42" s="4" t="s">
        <v>77</v>
      </c>
      <c r="I42" s="4" t="s">
        <v>14</v>
      </c>
      <c r="J42" s="1"/>
      <c r="K42" s="1"/>
      <c r="L42" s="1"/>
      <c r="M42" s="1"/>
      <c r="N42" s="1"/>
      <c r="O42" s="8" t="s">
        <v>73</v>
      </c>
    </row>
    <row r="43" spans="1:16" ht="30" x14ac:dyDescent="0.25">
      <c r="A43" s="1">
        <v>41</v>
      </c>
      <c r="B43" s="4">
        <v>2017</v>
      </c>
      <c r="C43" s="6" t="s">
        <v>69</v>
      </c>
      <c r="D43" s="4" t="s">
        <v>64</v>
      </c>
      <c r="E43" s="4" t="s">
        <v>107</v>
      </c>
      <c r="F43" s="1"/>
      <c r="G43" s="1"/>
      <c r="H43" s="4" t="s">
        <v>70</v>
      </c>
      <c r="I43" s="4" t="s">
        <v>47</v>
      </c>
      <c r="J43" s="1"/>
      <c r="K43" s="1"/>
      <c r="L43" s="1"/>
      <c r="M43" s="1"/>
      <c r="N43" s="1"/>
      <c r="O43" s="41" t="s">
        <v>81</v>
      </c>
      <c r="P43">
        <v>12</v>
      </c>
    </row>
    <row r="44" spans="1:16" ht="30" x14ac:dyDescent="0.25">
      <c r="A44" s="1">
        <v>42</v>
      </c>
      <c r="B44" s="4">
        <v>2017</v>
      </c>
      <c r="C44" s="6" t="s">
        <v>29</v>
      </c>
      <c r="D44" s="4" t="s">
        <v>83</v>
      </c>
      <c r="E44" s="4" t="s">
        <v>106</v>
      </c>
      <c r="F44" s="1"/>
      <c r="G44" s="1"/>
      <c r="H44" s="4" t="s">
        <v>79</v>
      </c>
      <c r="I44" s="40" t="s">
        <v>35</v>
      </c>
      <c r="J44" s="1">
        <v>1</v>
      </c>
      <c r="K44" s="1"/>
      <c r="L44" s="1"/>
      <c r="M44" s="1"/>
      <c r="N44" s="1"/>
      <c r="O44" s="41" t="s">
        <v>84</v>
      </c>
      <c r="P44">
        <v>13</v>
      </c>
    </row>
    <row r="45" spans="1:16" x14ac:dyDescent="0.25">
      <c r="A45" s="14">
        <f>42/15</f>
        <v>2.8</v>
      </c>
      <c r="B45" s="14" t="s">
        <v>118</v>
      </c>
      <c r="C45" s="15"/>
      <c r="D45" s="14"/>
      <c r="E45" s="14"/>
      <c r="G45" s="40" t="s">
        <v>161</v>
      </c>
      <c r="H45" s="14">
        <v>10</v>
      </c>
      <c r="I45" s="14">
        <f>COUNTIF(I3:I44,I17)</f>
        <v>16</v>
      </c>
      <c r="J45" s="14">
        <f>COUNTIF(J3:J44,J16)</f>
        <v>7</v>
      </c>
      <c r="K45" s="14"/>
      <c r="L45" s="14" t="s">
        <v>151</v>
      </c>
      <c r="N45" s="14" t="s">
        <v>149</v>
      </c>
      <c r="O45" s="14">
        <v>13</v>
      </c>
    </row>
    <row r="46" spans="1:16" x14ac:dyDescent="0.25">
      <c r="A46" s="14"/>
      <c r="B46" s="14"/>
      <c r="C46" s="15"/>
      <c r="D46" s="14"/>
      <c r="E46" s="14"/>
      <c r="F46" s="14"/>
      <c r="G46" s="14"/>
      <c r="H46" s="14"/>
      <c r="I46" s="14">
        <f>COUNTIF(I3:I44,I20)</f>
        <v>8</v>
      </c>
      <c r="J46" s="14"/>
      <c r="K46" s="14"/>
      <c r="L46" s="14"/>
      <c r="M46" s="14"/>
      <c r="N46" s="43" t="s">
        <v>154</v>
      </c>
      <c r="O46" s="42">
        <f>13/42*100</f>
        <v>30.952380952380953</v>
      </c>
    </row>
    <row r="47" spans="1:16" x14ac:dyDescent="0.25">
      <c r="N47" t="s">
        <v>152</v>
      </c>
      <c r="O47">
        <v>7</v>
      </c>
    </row>
    <row r="48" spans="1:16" x14ac:dyDescent="0.25">
      <c r="N48" t="s">
        <v>153</v>
      </c>
      <c r="O48">
        <v>6</v>
      </c>
    </row>
    <row r="49" spans="15:15" x14ac:dyDescent="0.25">
      <c r="O49">
        <f>COUNTIF(O3:O44,O3)</f>
        <v>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>
      <selection activeCell="C41" sqref="C41"/>
    </sheetView>
  </sheetViews>
  <sheetFormatPr defaultRowHeight="15" x14ac:dyDescent="0.25"/>
  <cols>
    <col min="1" max="1" width="11.140625" bestFit="1" customWidth="1"/>
    <col min="2" max="2" width="18.140625" bestFit="1" customWidth="1"/>
  </cols>
  <sheetData>
    <row r="1" spans="1:2" x14ac:dyDescent="0.25">
      <c r="A1" t="s">
        <v>122</v>
      </c>
      <c r="B1" t="s">
        <v>123</v>
      </c>
    </row>
    <row r="2" spans="1:2" x14ac:dyDescent="0.25">
      <c r="A2" s="36" t="s">
        <v>124</v>
      </c>
      <c r="B2">
        <v>1</v>
      </c>
    </row>
    <row r="3" spans="1:2" x14ac:dyDescent="0.25">
      <c r="A3" s="36" t="s">
        <v>125</v>
      </c>
      <c r="B3">
        <v>1</v>
      </c>
    </row>
    <row r="4" spans="1:2" x14ac:dyDescent="0.25">
      <c r="A4" s="36" t="s">
        <v>126</v>
      </c>
      <c r="B4">
        <v>0</v>
      </c>
    </row>
    <row r="5" spans="1:2" x14ac:dyDescent="0.25">
      <c r="A5" s="36" t="s">
        <v>127</v>
      </c>
      <c r="B5">
        <v>3</v>
      </c>
    </row>
    <row r="6" spans="1:2" x14ac:dyDescent="0.25">
      <c r="A6" s="36" t="s">
        <v>128</v>
      </c>
      <c r="B6">
        <v>3</v>
      </c>
    </row>
    <row r="7" spans="1:2" x14ac:dyDescent="0.25">
      <c r="A7" s="36" t="s">
        <v>129</v>
      </c>
      <c r="B7">
        <v>1</v>
      </c>
    </row>
    <row r="8" spans="1:2" x14ac:dyDescent="0.25">
      <c r="A8" s="36" t="s">
        <v>130</v>
      </c>
      <c r="B8">
        <v>1</v>
      </c>
    </row>
    <row r="9" spans="1:2" x14ac:dyDescent="0.25">
      <c r="A9" s="36" t="s">
        <v>131</v>
      </c>
      <c r="B9">
        <v>1</v>
      </c>
    </row>
    <row r="10" spans="1:2" x14ac:dyDescent="0.25">
      <c r="A10" s="36" t="s">
        <v>132</v>
      </c>
      <c r="B10">
        <v>5</v>
      </c>
    </row>
    <row r="11" spans="1:2" x14ac:dyDescent="0.25">
      <c r="A11" s="36" t="s">
        <v>133</v>
      </c>
      <c r="B11">
        <v>4</v>
      </c>
    </row>
    <row r="12" spans="1:2" x14ac:dyDescent="0.25">
      <c r="A12" s="36" t="s">
        <v>134</v>
      </c>
      <c r="B12">
        <v>1</v>
      </c>
    </row>
    <row r="13" spans="1:2" x14ac:dyDescent="0.25">
      <c r="A13" s="36" t="s">
        <v>135</v>
      </c>
      <c r="B13">
        <v>4</v>
      </c>
    </row>
    <row r="14" spans="1:2" x14ac:dyDescent="0.25">
      <c r="A14" s="36" t="s">
        <v>136</v>
      </c>
      <c r="B14">
        <v>4</v>
      </c>
    </row>
    <row r="15" spans="1:2" x14ac:dyDescent="0.25">
      <c r="A15" s="36" t="s">
        <v>137</v>
      </c>
      <c r="B15">
        <v>3</v>
      </c>
    </row>
    <row r="16" spans="1:2" x14ac:dyDescent="0.25">
      <c r="A16" s="36" t="s">
        <v>138</v>
      </c>
      <c r="B16">
        <v>5</v>
      </c>
    </row>
    <row r="17" spans="1:2" x14ac:dyDescent="0.25">
      <c r="A17" s="36" t="s">
        <v>139</v>
      </c>
      <c r="B17">
        <v>3</v>
      </c>
    </row>
    <row r="18" spans="1:2" x14ac:dyDescent="0.25">
      <c r="A18" s="36" t="s">
        <v>140</v>
      </c>
      <c r="B18">
        <v>3</v>
      </c>
    </row>
    <row r="19" spans="1:2" x14ac:dyDescent="0.25">
      <c r="A19" s="36"/>
      <c r="B19">
        <f>STDEVA(B2:B18)</f>
        <v>1.585782419612773</v>
      </c>
    </row>
    <row r="20" spans="1:2" x14ac:dyDescent="0.25">
      <c r="A20" s="36"/>
      <c r="B20" s="52">
        <f>AVERAGE(B2:B18)</f>
        <v>2.5294117647058822</v>
      </c>
    </row>
    <row r="22" spans="1:2" x14ac:dyDescent="0.25">
      <c r="A22" s="37" t="s">
        <v>141</v>
      </c>
      <c r="B22" s="37" t="s">
        <v>142</v>
      </c>
    </row>
    <row r="23" spans="1:2" x14ac:dyDescent="0.25">
      <c r="A23" t="s">
        <v>109</v>
      </c>
      <c r="B23">
        <v>19</v>
      </c>
    </row>
    <row r="24" spans="1:2" x14ac:dyDescent="0.25">
      <c r="A24" t="s">
        <v>116</v>
      </c>
      <c r="B24">
        <v>19</v>
      </c>
    </row>
    <row r="25" spans="1:2" x14ac:dyDescent="0.25">
      <c r="A25" t="s">
        <v>119</v>
      </c>
      <c r="B25">
        <v>3</v>
      </c>
    </row>
    <row r="39" spans="1:3" x14ac:dyDescent="0.25">
      <c r="A39" t="s">
        <v>7</v>
      </c>
      <c r="B39" t="s">
        <v>143</v>
      </c>
    </row>
    <row r="40" spans="1:3" x14ac:dyDescent="0.25">
      <c r="A40" t="s">
        <v>35</v>
      </c>
      <c r="B40">
        <v>16</v>
      </c>
      <c r="C40">
        <f>16+8+18</f>
        <v>42</v>
      </c>
    </row>
    <row r="41" spans="1:3" x14ac:dyDescent="0.25">
      <c r="A41" t="s">
        <v>47</v>
      </c>
      <c r="B41">
        <v>8</v>
      </c>
    </row>
    <row r="42" spans="1:3" x14ac:dyDescent="0.25">
      <c r="A42" t="s">
        <v>162</v>
      </c>
      <c r="B42">
        <v>10</v>
      </c>
    </row>
    <row r="43" spans="1:3" x14ac:dyDescent="0.25">
      <c r="A43" t="s">
        <v>144</v>
      </c>
      <c r="B43">
        <v>18</v>
      </c>
    </row>
    <row r="55" spans="1:2" x14ac:dyDescent="0.25">
      <c r="A55" t="s">
        <v>145</v>
      </c>
      <c r="B55" t="s">
        <v>142</v>
      </c>
    </row>
    <row r="56" spans="1:2" x14ac:dyDescent="0.25">
      <c r="A56" t="s">
        <v>15</v>
      </c>
      <c r="B56">
        <v>8</v>
      </c>
    </row>
    <row r="57" spans="1:2" x14ac:dyDescent="0.25">
      <c r="A57" t="s">
        <v>146</v>
      </c>
      <c r="B57">
        <v>7</v>
      </c>
    </row>
    <row r="58" spans="1:2" x14ac:dyDescent="0.25">
      <c r="A58" t="s">
        <v>147</v>
      </c>
      <c r="B58">
        <v>9</v>
      </c>
    </row>
    <row r="59" spans="1:2" x14ac:dyDescent="0.25">
      <c r="A59" t="s">
        <v>106</v>
      </c>
      <c r="B59">
        <v>4</v>
      </c>
    </row>
    <row r="60" spans="1:2" x14ac:dyDescent="0.25">
      <c r="A60" t="s">
        <v>148</v>
      </c>
      <c r="B60">
        <v>1</v>
      </c>
    </row>
    <row r="61" spans="1:2" x14ac:dyDescent="0.25">
      <c r="A61" t="s">
        <v>66</v>
      </c>
      <c r="B61">
        <v>2</v>
      </c>
    </row>
    <row r="62" spans="1:2" x14ac:dyDescent="0.25">
      <c r="A62" s="53" t="s">
        <v>163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By Division</vt:lpstr>
      <vt:lpstr>By year</vt:lpstr>
      <vt:lpstr>Dolphin from PA</vt:lpstr>
      <vt:lpstr>By catch</vt:lpstr>
      <vt:lpstr>Analyse data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Aung Myo Chit</dc:creator>
  <cp:lastModifiedBy>Toshiba</cp:lastModifiedBy>
  <dcterms:created xsi:type="dcterms:W3CDTF">2013-01-17T02:35:35Z</dcterms:created>
  <dcterms:modified xsi:type="dcterms:W3CDTF">2018-06-11T23:51:28Z</dcterms:modified>
</cp:coreProperties>
</file>